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.9대선\"/>
    </mc:Choice>
  </mc:AlternateContent>
  <bookViews>
    <workbookView xWindow="0" yWindow="0" windowWidth="23040" windowHeight="8760"/>
  </bookViews>
  <sheets>
    <sheet name="종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49" i="1" l="1"/>
  <c r="V249" i="1"/>
  <c r="U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G249" i="1"/>
  <c r="F249" i="1"/>
  <c r="E249" i="1"/>
  <c r="C249" i="1"/>
  <c r="W246" i="1"/>
  <c r="V246" i="1"/>
  <c r="U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G246" i="1"/>
  <c r="F246" i="1"/>
  <c r="E246" i="1"/>
  <c r="C246" i="1"/>
  <c r="W243" i="1"/>
  <c r="V243" i="1"/>
  <c r="U243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G243" i="1"/>
  <c r="F243" i="1"/>
  <c r="E243" i="1"/>
  <c r="C243" i="1"/>
  <c r="W240" i="1"/>
  <c r="V240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G240" i="1"/>
  <c r="F240" i="1"/>
  <c r="E240" i="1"/>
  <c r="C240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G237" i="1"/>
  <c r="F237" i="1"/>
  <c r="E237" i="1"/>
  <c r="C237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G234" i="1"/>
  <c r="F234" i="1"/>
  <c r="E234" i="1"/>
  <c r="C234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G231" i="1"/>
  <c r="F231" i="1"/>
  <c r="E231" i="1"/>
  <c r="C231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G228" i="1"/>
  <c r="F228" i="1"/>
  <c r="E228" i="1"/>
  <c r="C228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G225" i="1"/>
  <c r="F225" i="1"/>
  <c r="E225" i="1"/>
  <c r="C225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G222" i="1"/>
  <c r="F222" i="1"/>
  <c r="E222" i="1"/>
  <c r="C222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G219" i="1"/>
  <c r="F219" i="1"/>
  <c r="E219" i="1"/>
  <c r="C219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G216" i="1"/>
  <c r="F216" i="1"/>
  <c r="E216" i="1"/>
  <c r="C216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G213" i="1"/>
  <c r="F213" i="1"/>
  <c r="E213" i="1"/>
  <c r="C213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G210" i="1"/>
  <c r="F210" i="1"/>
  <c r="E210" i="1"/>
  <c r="C210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G207" i="1"/>
  <c r="F207" i="1"/>
  <c r="E207" i="1"/>
  <c r="C207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G204" i="1"/>
  <c r="F204" i="1"/>
  <c r="E204" i="1"/>
  <c r="C204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G201" i="1"/>
  <c r="F201" i="1"/>
  <c r="E201" i="1"/>
  <c r="C201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G198" i="1"/>
  <c r="F198" i="1"/>
  <c r="E198" i="1"/>
  <c r="C198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G195" i="1"/>
  <c r="F195" i="1"/>
  <c r="E195" i="1"/>
  <c r="C195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G192" i="1"/>
  <c r="F192" i="1"/>
  <c r="E192" i="1"/>
  <c r="C192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G189" i="1"/>
  <c r="F189" i="1"/>
  <c r="E189" i="1"/>
  <c r="C189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G186" i="1"/>
  <c r="F186" i="1"/>
  <c r="E186" i="1"/>
  <c r="C186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G183" i="1"/>
  <c r="F183" i="1"/>
  <c r="E183" i="1"/>
  <c r="C183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G180" i="1"/>
  <c r="F180" i="1"/>
  <c r="E180" i="1"/>
  <c r="C180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G177" i="1"/>
  <c r="F177" i="1"/>
  <c r="E177" i="1"/>
  <c r="C177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G174" i="1"/>
  <c r="F174" i="1"/>
  <c r="E174" i="1"/>
  <c r="C174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G171" i="1"/>
  <c r="F171" i="1"/>
  <c r="E171" i="1"/>
  <c r="C171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G168" i="1"/>
  <c r="F168" i="1"/>
  <c r="E168" i="1"/>
  <c r="C168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G165" i="1"/>
  <c r="F165" i="1"/>
  <c r="E165" i="1"/>
  <c r="C165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G162" i="1"/>
  <c r="F162" i="1"/>
  <c r="E162" i="1"/>
  <c r="C162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G159" i="1"/>
  <c r="F159" i="1"/>
  <c r="E159" i="1"/>
  <c r="C159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G156" i="1"/>
  <c r="F156" i="1"/>
  <c r="E156" i="1"/>
  <c r="C156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G153" i="1"/>
  <c r="F153" i="1"/>
  <c r="E153" i="1"/>
  <c r="C153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G150" i="1"/>
  <c r="F150" i="1"/>
  <c r="E150" i="1"/>
  <c r="C150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G147" i="1"/>
  <c r="F147" i="1"/>
  <c r="E147" i="1"/>
  <c r="C147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G144" i="1"/>
  <c r="F144" i="1"/>
  <c r="E144" i="1"/>
  <c r="C144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G141" i="1"/>
  <c r="F141" i="1"/>
  <c r="E141" i="1"/>
  <c r="C141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G138" i="1"/>
  <c r="F138" i="1"/>
  <c r="E138" i="1"/>
  <c r="C138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G135" i="1"/>
  <c r="F135" i="1"/>
  <c r="E135" i="1"/>
  <c r="C135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G132" i="1"/>
  <c r="F132" i="1"/>
  <c r="E132" i="1"/>
  <c r="C132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G129" i="1"/>
  <c r="F129" i="1"/>
  <c r="E129" i="1"/>
  <c r="C129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G126" i="1"/>
  <c r="F126" i="1"/>
  <c r="E126" i="1"/>
  <c r="C126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G123" i="1"/>
  <c r="F123" i="1"/>
  <c r="E123" i="1"/>
  <c r="C123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G120" i="1"/>
  <c r="F120" i="1"/>
  <c r="E120" i="1"/>
  <c r="C120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G117" i="1"/>
  <c r="F117" i="1"/>
  <c r="E117" i="1"/>
  <c r="C117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G114" i="1"/>
  <c r="F114" i="1"/>
  <c r="E114" i="1"/>
  <c r="C114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G111" i="1"/>
  <c r="F111" i="1"/>
  <c r="E111" i="1"/>
  <c r="C111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G108" i="1"/>
  <c r="F108" i="1"/>
  <c r="E108" i="1"/>
  <c r="C108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G105" i="1"/>
  <c r="F105" i="1"/>
  <c r="E105" i="1"/>
  <c r="C105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G102" i="1"/>
  <c r="F102" i="1"/>
  <c r="E102" i="1"/>
  <c r="C102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G99" i="1"/>
  <c r="F99" i="1"/>
  <c r="E99" i="1"/>
  <c r="C99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G96" i="1"/>
  <c r="F96" i="1"/>
  <c r="E96" i="1"/>
  <c r="C96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G93" i="1"/>
  <c r="F93" i="1"/>
  <c r="E93" i="1"/>
  <c r="C93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G90" i="1"/>
  <c r="F90" i="1"/>
  <c r="E90" i="1"/>
  <c r="C90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G87" i="1"/>
  <c r="F87" i="1"/>
  <c r="E87" i="1"/>
  <c r="C87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G84" i="1"/>
  <c r="F84" i="1"/>
  <c r="E84" i="1"/>
  <c r="C84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G81" i="1"/>
  <c r="F81" i="1"/>
  <c r="E81" i="1"/>
  <c r="C81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G78" i="1"/>
  <c r="F78" i="1"/>
  <c r="E78" i="1"/>
  <c r="C78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G75" i="1"/>
  <c r="F75" i="1"/>
  <c r="E75" i="1"/>
  <c r="C75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G72" i="1"/>
  <c r="F72" i="1"/>
  <c r="E72" i="1"/>
  <c r="C72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G69" i="1"/>
  <c r="F69" i="1"/>
  <c r="E69" i="1"/>
  <c r="C69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G66" i="1"/>
  <c r="F66" i="1"/>
  <c r="E66" i="1"/>
  <c r="C66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G63" i="1"/>
  <c r="F63" i="1"/>
  <c r="E63" i="1"/>
  <c r="C63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G60" i="1"/>
  <c r="F60" i="1"/>
  <c r="E60" i="1"/>
  <c r="C60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G57" i="1"/>
  <c r="F57" i="1"/>
  <c r="E57" i="1"/>
  <c r="C57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G54" i="1"/>
  <c r="F54" i="1"/>
  <c r="E54" i="1"/>
  <c r="C54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G51" i="1"/>
  <c r="F51" i="1"/>
  <c r="E51" i="1"/>
  <c r="C51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G48" i="1"/>
  <c r="F48" i="1"/>
  <c r="E48" i="1"/>
  <c r="C48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G45" i="1"/>
  <c r="F45" i="1"/>
  <c r="E45" i="1"/>
  <c r="C45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G42" i="1"/>
  <c r="F42" i="1"/>
  <c r="E42" i="1"/>
  <c r="C42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G39" i="1"/>
  <c r="F39" i="1"/>
  <c r="E39" i="1"/>
  <c r="C39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G36" i="1"/>
  <c r="F36" i="1"/>
  <c r="E36" i="1"/>
  <c r="C36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G33" i="1"/>
  <c r="F33" i="1"/>
  <c r="E33" i="1"/>
  <c r="C33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G30" i="1"/>
  <c r="F30" i="1"/>
  <c r="E30" i="1"/>
  <c r="C30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G27" i="1"/>
  <c r="F27" i="1"/>
  <c r="E27" i="1"/>
  <c r="AH23" i="1" s="1"/>
  <c r="C27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G24" i="1"/>
  <c r="F24" i="1"/>
  <c r="E24" i="1"/>
  <c r="AH19" i="1" s="1"/>
  <c r="C24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G21" i="1"/>
  <c r="F21" i="1"/>
  <c r="E21" i="1"/>
  <c r="C21" i="1"/>
  <c r="AJ19" i="1" s="1"/>
  <c r="H17" i="1"/>
  <c r="H15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G14" i="1"/>
  <c r="F14" i="1"/>
  <c r="E14" i="1"/>
  <c r="C14" i="1"/>
  <c r="H13" i="1"/>
  <c r="H12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G11" i="1"/>
  <c r="F11" i="1"/>
  <c r="E11" i="1"/>
  <c r="C11" i="1"/>
  <c r="H10" i="1"/>
  <c r="H9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G6" i="1"/>
  <c r="F6" i="1"/>
  <c r="E6" i="1"/>
  <c r="C6" i="1"/>
  <c r="H5" i="1"/>
  <c r="AF4" i="1"/>
  <c r="AE4" i="1"/>
  <c r="AD4" i="1"/>
  <c r="AC4" i="1"/>
  <c r="AB4" i="1"/>
  <c r="AA4" i="1"/>
  <c r="Z4" i="1"/>
  <c r="Y4" i="1"/>
  <c r="X4" i="1"/>
  <c r="H4" i="1"/>
</calcChain>
</file>

<file path=xl/sharedStrings.xml><?xml version="1.0" encoding="utf-8"?>
<sst xmlns="http://schemas.openxmlformats.org/spreadsheetml/2006/main" count="287" uniqueCount="127">
  <si>
    <t>읍면동명</t>
  </si>
  <si>
    <t>투표구명</t>
  </si>
  <si>
    <t>선거인수</t>
  </si>
  <si>
    <t>투표수</t>
  </si>
  <si>
    <t>국민의힘</t>
    <phoneticPr fontId="3" type="noConversion"/>
  </si>
  <si>
    <t>무효</t>
  </si>
  <si>
    <t>기권수</t>
  </si>
  <si>
    <t>사전</t>
    <phoneticPr fontId="3" type="noConversion"/>
  </si>
  <si>
    <t>당일</t>
    <phoneticPr fontId="3" type="noConversion"/>
  </si>
  <si>
    <t>일치</t>
    <phoneticPr fontId="3" type="noConversion"/>
  </si>
  <si>
    <t>불일치</t>
    <phoneticPr fontId="3" type="noConversion"/>
  </si>
  <si>
    <r>
      <t xml:space="preserve">국회 </t>
    </r>
    <r>
      <rPr>
        <sz val="14"/>
        <color theme="1"/>
        <rFont val="맑은 고딕"/>
        <family val="3"/>
        <charset val="129"/>
        <scheme val="minor"/>
      </rPr>
      <t>-</t>
    </r>
    <phoneticPr fontId="3" type="noConversion"/>
  </si>
  <si>
    <r>
      <t xml:space="preserve">대통령 </t>
    </r>
    <r>
      <rPr>
        <sz val="14"/>
        <color theme="1"/>
        <rFont val="맑은 고딕"/>
        <family val="3"/>
        <charset val="129"/>
        <scheme val="minor"/>
      </rPr>
      <t>+</t>
    </r>
    <phoneticPr fontId="3" type="noConversion"/>
  </si>
  <si>
    <t>최재형-</t>
    <phoneticPr fontId="3" type="noConversion"/>
  </si>
  <si>
    <t>윤석열+</t>
    <phoneticPr fontId="3" type="noConversion"/>
  </si>
  <si>
    <t>더불어민주당</t>
  </si>
  <si>
    <t>윤석열</t>
    <phoneticPr fontId="3" type="noConversion"/>
  </si>
  <si>
    <t>정의당</t>
  </si>
  <si>
    <t>기본소득당</t>
  </si>
  <si>
    <t>국가혁명당</t>
  </si>
  <si>
    <t>노동당</t>
  </si>
  <si>
    <t>새누리당</t>
  </si>
  <si>
    <t>신자유민주연합</t>
  </si>
  <si>
    <t>우리공화당</t>
  </si>
  <si>
    <t>진보당</t>
  </si>
  <si>
    <t>통일한국당</t>
  </si>
  <si>
    <t>한류연합당</t>
  </si>
  <si>
    <t>계</t>
  </si>
  <si>
    <t>투표소</t>
    <phoneticPr fontId="3" type="noConversion"/>
  </si>
  <si>
    <t>선거인수</t>
    <phoneticPr fontId="3" type="noConversion"/>
  </si>
  <si>
    <t>투표인수</t>
    <phoneticPr fontId="3" type="noConversion"/>
  </si>
  <si>
    <t>윤석열-최재형</t>
    <phoneticPr fontId="3" type="noConversion"/>
  </si>
  <si>
    <t>이재명</t>
  </si>
  <si>
    <t>최재형</t>
    <phoneticPr fontId="3" type="noConversion"/>
  </si>
  <si>
    <t>심상정</t>
  </si>
  <si>
    <t>오준호</t>
  </si>
  <si>
    <t>허경영</t>
  </si>
  <si>
    <t>이백윤</t>
  </si>
  <si>
    <t>옥은호</t>
  </si>
  <si>
    <t>김경재</t>
  </si>
  <si>
    <t>조원진</t>
  </si>
  <si>
    <t>김재연</t>
  </si>
  <si>
    <t>이경희</t>
  </si>
  <si>
    <t>김민찬</t>
  </si>
  <si>
    <t>합계</t>
  </si>
  <si>
    <t>대통령</t>
    <phoneticPr fontId="3" type="noConversion"/>
  </si>
  <si>
    <t>187+</t>
    <phoneticPr fontId="3" type="noConversion"/>
  </si>
  <si>
    <t>국회의원</t>
    <phoneticPr fontId="3" type="noConversion"/>
  </si>
  <si>
    <r>
      <rPr>
        <sz val="8"/>
        <color rgb="FF222222"/>
        <rFont val="돋움"/>
        <family val="3"/>
        <charset val="129"/>
      </rPr>
      <t>대통령</t>
    </r>
    <r>
      <rPr>
        <sz val="8"/>
        <color rgb="FF222222"/>
        <rFont val="Arial"/>
        <family val="2"/>
      </rPr>
      <t>-</t>
    </r>
    <r>
      <rPr>
        <sz val="8"/>
        <color rgb="FF222222"/>
        <rFont val="돋움"/>
        <family val="3"/>
        <charset val="129"/>
      </rPr>
      <t>국회</t>
    </r>
    <phoneticPr fontId="3" type="noConversion"/>
  </si>
  <si>
    <t>거소·선상투표</t>
  </si>
  <si>
    <t>거소투표</t>
  </si>
  <si>
    <t>관외사전투표</t>
  </si>
  <si>
    <t>재외투표</t>
  </si>
  <si>
    <t>재외투표(공관)</t>
  </si>
  <si>
    <t>청운효자동</t>
  </si>
  <si>
    <t>관내사전투표</t>
  </si>
  <si>
    <t>관내사전투표</t>
    <phoneticPr fontId="3" type="noConversion"/>
  </si>
  <si>
    <t>청운효자동제1투</t>
  </si>
  <si>
    <t>청운효자동제1투</t>
    <phoneticPr fontId="3" type="noConversion"/>
  </si>
  <si>
    <t>청운효자동제2투</t>
  </si>
  <si>
    <t>청운효자동제2투</t>
    <phoneticPr fontId="3" type="noConversion"/>
  </si>
  <si>
    <t>청운효자동제3투</t>
  </si>
  <si>
    <t>청운효자동제3투</t>
    <phoneticPr fontId="3" type="noConversion"/>
  </si>
  <si>
    <t>사직동</t>
  </si>
  <si>
    <t>사직동제1투</t>
  </si>
  <si>
    <t>사직동제1투</t>
    <phoneticPr fontId="3" type="noConversion"/>
  </si>
  <si>
    <t>사직동제2투</t>
  </si>
  <si>
    <t>사직동제2투</t>
    <phoneticPr fontId="3" type="noConversion"/>
  </si>
  <si>
    <t>삼청동</t>
  </si>
  <si>
    <t>삼청동투표소</t>
  </si>
  <si>
    <t>삼청동투표소</t>
    <phoneticPr fontId="3" type="noConversion"/>
  </si>
  <si>
    <t>부암동</t>
  </si>
  <si>
    <t>부암동제1투</t>
  </si>
  <si>
    <t>부암동제2투</t>
  </si>
  <si>
    <t>부암동제3투</t>
  </si>
  <si>
    <t>평창동</t>
  </si>
  <si>
    <t>평창동제1투</t>
  </si>
  <si>
    <t>평창동제2투</t>
  </si>
  <si>
    <t>평창동제3투</t>
  </si>
  <si>
    <t>평창동제4투</t>
  </si>
  <si>
    <t>평창동제5투</t>
  </si>
  <si>
    <t>무악동</t>
  </si>
  <si>
    <t>무악동제1투</t>
  </si>
  <si>
    <t>무악동제2투</t>
  </si>
  <si>
    <t>교남동</t>
  </si>
  <si>
    <t>교남동제1투</t>
  </si>
  <si>
    <t>교남동제2투</t>
  </si>
  <si>
    <t>교남동제3투</t>
  </si>
  <si>
    <t>가회동</t>
  </si>
  <si>
    <t>가회동투표소</t>
  </si>
  <si>
    <t>종로1·2·3·4가동</t>
  </si>
  <si>
    <t>종로1·2·3·4가동제1투</t>
  </si>
  <si>
    <t>종로1·2·3·4가동제2투</t>
  </si>
  <si>
    <t>종로5·6가동</t>
  </si>
  <si>
    <t>종로5·6가동제1투</t>
  </si>
  <si>
    <t>종로5·6가동제2투</t>
  </si>
  <si>
    <t>이화동</t>
  </si>
  <si>
    <t>이화동제1투</t>
  </si>
  <si>
    <t>이화동제2투</t>
  </si>
  <si>
    <t>혜화동</t>
  </si>
  <si>
    <t>혜화동제1투</t>
  </si>
  <si>
    <t>혜화동제2투</t>
  </si>
  <si>
    <t>혜화동제3투</t>
  </si>
  <si>
    <t>혜화동제4투</t>
  </si>
  <si>
    <t>혜화동제5투</t>
  </si>
  <si>
    <t>창신제1동</t>
  </si>
  <si>
    <t>창신제1동제1투</t>
  </si>
  <si>
    <t>창신제1동제2투</t>
  </si>
  <si>
    <t>창신제2동</t>
  </si>
  <si>
    <t>창신제2동제1투</t>
  </si>
  <si>
    <t>창신제2동제2투</t>
  </si>
  <si>
    <t>창신제2동제3투</t>
  </si>
  <si>
    <t>창신제3동</t>
  </si>
  <si>
    <t>창신제3동제1투</t>
  </si>
  <si>
    <t>창신제3동제2투</t>
  </si>
  <si>
    <t>숭인제1동</t>
  </si>
  <si>
    <t>숭인제1동제1투</t>
  </si>
  <si>
    <t>숭인제1동제2투</t>
  </si>
  <si>
    <t>숭인제2동</t>
  </si>
  <si>
    <t>숭인제2동제1투</t>
  </si>
  <si>
    <t>숭인제2동제2투</t>
  </si>
  <si>
    <t>숭인제2동제3투</t>
  </si>
  <si>
    <t>잘못 투입·구분된 투표지</t>
  </si>
  <si>
    <t xml:space="preserve">사전투표소 </t>
    <phoneticPr fontId="3" type="noConversion"/>
  </si>
  <si>
    <t>14개소</t>
    <phoneticPr fontId="3" type="noConversion"/>
  </si>
  <si>
    <t>당일투표소</t>
    <phoneticPr fontId="3" type="noConversion"/>
  </si>
  <si>
    <t>44개소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</si>
</sst>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0%"/>
    <numFmt numFmtId="177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444444"/>
      <name val="Arial"/>
      <family val="2"/>
    </font>
    <font>
      <sz val="8"/>
      <name val="맑은 고딕"/>
      <family val="2"/>
      <charset val="129"/>
      <scheme val="minor"/>
    </font>
    <font>
      <sz val="8"/>
      <color rgb="FF444444"/>
      <name val="돋움"/>
      <family val="3"/>
      <charset val="129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color rgb="FF222222"/>
      <name val="Arial"/>
      <family val="2"/>
    </font>
    <font>
      <sz val="8"/>
      <color rgb="FF222222"/>
      <name val="돋움"/>
      <family val="3"/>
      <charset val="129"/>
    </font>
    <font>
      <sz val="9"/>
      <color theme="1"/>
      <name val="맑은 고딕"/>
      <family val="2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rgb="FFD8D8D8"/>
      </left>
      <right/>
      <top/>
      <bottom style="medium">
        <color rgb="FFD8D8D8"/>
      </bottom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/>
      <right style="medium">
        <color rgb="FFDADADA"/>
      </right>
      <top style="medium">
        <color rgb="FFD8D8D8"/>
      </top>
      <bottom/>
      <diagonal/>
    </border>
    <border>
      <left style="medium">
        <color rgb="FFDADADA"/>
      </left>
      <right style="medium">
        <color rgb="FFDADADA"/>
      </right>
      <top/>
      <bottom style="medium">
        <color rgb="FFDADADA"/>
      </bottom>
      <diagonal/>
    </border>
    <border>
      <left style="medium">
        <color rgb="FFDADADA"/>
      </left>
      <right/>
      <top/>
      <bottom style="medium">
        <color rgb="FFDADADA"/>
      </bottom>
      <diagonal/>
    </border>
    <border>
      <left/>
      <right style="medium">
        <color rgb="FFDADADA"/>
      </right>
      <top/>
      <bottom style="medium">
        <color rgb="FFDADADA"/>
      </bottom>
      <diagonal/>
    </border>
    <border>
      <left/>
      <right style="medium">
        <color rgb="FFDADADA"/>
      </right>
      <top style="medium">
        <color rgb="FFDADADA"/>
      </top>
      <bottom/>
      <diagonal/>
    </border>
    <border>
      <left style="medium">
        <color rgb="FFDADADA"/>
      </left>
      <right/>
      <top/>
      <bottom/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left" vertical="center" wrapText="1"/>
    </xf>
    <xf numFmtId="3" fontId="9" fillId="5" borderId="11" xfId="0" applyNumberFormat="1" applyFont="1" applyFill="1" applyBorder="1" applyAlignment="1">
      <alignment horizontal="right" vertical="center" wrapText="1"/>
    </xf>
    <xf numFmtId="3" fontId="9" fillId="3" borderId="11" xfId="0" applyNumberFormat="1" applyFont="1" applyFill="1" applyBorder="1" applyAlignment="1">
      <alignment horizontal="right" vertical="center" wrapText="1"/>
    </xf>
    <xf numFmtId="3" fontId="9" fillId="4" borderId="11" xfId="0" applyNumberFormat="1" applyFont="1" applyFill="1" applyBorder="1" applyAlignment="1">
      <alignment horizontal="right" vertical="center" wrapText="1"/>
    </xf>
    <xf numFmtId="10" fontId="9" fillId="5" borderId="11" xfId="1" applyNumberFormat="1" applyFont="1" applyFill="1" applyBorder="1" applyAlignment="1">
      <alignment horizontal="right" vertical="center" wrapText="1"/>
    </xf>
    <xf numFmtId="0" fontId="9" fillId="4" borderId="11" xfId="0" applyFont="1" applyFill="1" applyBorder="1" applyAlignment="1">
      <alignment horizontal="right" vertical="center" wrapText="1"/>
    </xf>
    <xf numFmtId="3" fontId="9" fillId="3" borderId="12" xfId="0" applyNumberFormat="1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left" vertical="center" wrapText="1"/>
    </xf>
    <xf numFmtId="3" fontId="9" fillId="6" borderId="11" xfId="0" applyNumberFormat="1" applyFont="1" applyFill="1" applyBorder="1" applyAlignment="1">
      <alignment horizontal="right" vertical="center" wrapText="1"/>
    </xf>
    <xf numFmtId="0" fontId="9" fillId="6" borderId="11" xfId="0" applyFont="1" applyFill="1" applyBorder="1" applyAlignment="1">
      <alignment horizontal="right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4" borderId="13" xfId="0" applyFont="1" applyFill="1" applyBorder="1" applyAlignment="1">
      <alignment horizontal="left" vertical="center" wrapText="1"/>
    </xf>
    <xf numFmtId="0" fontId="9" fillId="7" borderId="11" xfId="0" applyFont="1" applyFill="1" applyBorder="1" applyAlignment="1">
      <alignment horizontal="left" vertical="center" wrapText="1"/>
    </xf>
    <xf numFmtId="3" fontId="9" fillId="7" borderId="11" xfId="0" applyNumberFormat="1" applyFont="1" applyFill="1" applyBorder="1" applyAlignment="1">
      <alignment horizontal="righ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right" vertical="center" wrapText="1"/>
    </xf>
    <xf numFmtId="0" fontId="9" fillId="3" borderId="12" xfId="0" applyFont="1" applyFill="1" applyBorder="1" applyAlignment="1">
      <alignment horizontal="right" vertical="center" wrapText="1"/>
    </xf>
    <xf numFmtId="0" fontId="9" fillId="4" borderId="14" xfId="0" applyFont="1" applyFill="1" applyBorder="1" applyAlignment="1">
      <alignment horizontal="center" vertical="center" wrapText="1"/>
    </xf>
    <xf numFmtId="176" fontId="0" fillId="0" borderId="0" xfId="1" applyNumberFormat="1" applyFont="1" applyAlignment="1">
      <alignment horizontal="center" vertical="center"/>
    </xf>
    <xf numFmtId="3" fontId="9" fillId="8" borderId="1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5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 wrapText="1"/>
    </xf>
    <xf numFmtId="3" fontId="0" fillId="0" borderId="0" xfId="0" applyNumberFormat="1">
      <alignment vertical="center"/>
    </xf>
    <xf numFmtId="0" fontId="9" fillId="5" borderId="13" xfId="0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left" vertical="center" wrapText="1"/>
    </xf>
    <xf numFmtId="3" fontId="9" fillId="9" borderId="11" xfId="0" applyNumberFormat="1" applyFont="1" applyFill="1" applyBorder="1" applyAlignment="1">
      <alignment horizontal="right" vertical="center" wrapText="1"/>
    </xf>
    <xf numFmtId="3" fontId="9" fillId="10" borderId="11" xfId="0" applyNumberFormat="1" applyFont="1" applyFill="1" applyBorder="1" applyAlignment="1">
      <alignment horizontal="right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10" fillId="3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2"/>
  <sheetViews>
    <sheetView tabSelected="1" zoomScale="85" zoomScaleNormal="85" workbookViewId="0">
      <pane ySplit="1" topLeftCell="A191" activePane="bottomLeft" state="frozen"/>
      <selection pane="bottomLeft" activeCell="AP8" sqref="AP8"/>
    </sheetView>
  </sheetViews>
  <sheetFormatPr defaultRowHeight="17.399999999999999" x14ac:dyDescent="0.4"/>
  <cols>
    <col min="1" max="1" width="11.69921875" customWidth="1"/>
    <col min="2" max="2" width="12" customWidth="1"/>
    <col min="4" max="4" width="3.19921875" style="76" customWidth="1"/>
    <col min="6" max="6" width="8.796875" hidden="1" customWidth="1"/>
    <col min="8" max="8" width="0" hidden="1" customWidth="1"/>
    <col min="9" max="22" width="8.796875" hidden="1" customWidth="1"/>
    <col min="23" max="23" width="8.796875" style="76"/>
    <col min="24" max="24" width="0" style="41" hidden="1" customWidth="1"/>
    <col min="25" max="25" width="10" style="42" hidden="1" customWidth="1"/>
    <col min="26" max="32" width="0" style="43" hidden="1" customWidth="1"/>
    <col min="33" max="37" width="0" hidden="1" customWidth="1"/>
  </cols>
  <sheetData>
    <row r="1" spans="1:34" ht="21.6" thickBot="1" x14ac:dyDescent="0.45">
      <c r="A1" s="1" t="s">
        <v>0</v>
      </c>
      <c r="B1" s="2" t="s">
        <v>1</v>
      </c>
      <c r="C1" s="2" t="s">
        <v>2</v>
      </c>
      <c r="D1" s="3"/>
      <c r="E1" s="2" t="s">
        <v>3</v>
      </c>
      <c r="F1" s="4" t="s">
        <v>4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7" t="s">
        <v>5</v>
      </c>
      <c r="W1" s="8" t="s">
        <v>6</v>
      </c>
      <c r="X1" s="9" t="s">
        <v>7</v>
      </c>
      <c r="Y1" s="10" t="s">
        <v>8</v>
      </c>
      <c r="Z1" s="10" t="s">
        <v>9</v>
      </c>
      <c r="AA1" s="10" t="s">
        <v>10</v>
      </c>
      <c r="AB1" s="10" t="s">
        <v>9</v>
      </c>
      <c r="AC1" s="10" t="s">
        <v>11</v>
      </c>
      <c r="AD1" s="10" t="s">
        <v>12</v>
      </c>
      <c r="AE1" s="11" t="s">
        <v>13</v>
      </c>
      <c r="AF1" s="11" t="s">
        <v>14</v>
      </c>
    </row>
    <row r="2" spans="1:34" ht="20.399999999999999" x14ac:dyDescent="0.4">
      <c r="A2" s="1"/>
      <c r="B2" s="2"/>
      <c r="C2" s="2"/>
      <c r="D2" s="3"/>
      <c r="E2" s="2"/>
      <c r="F2" s="12" t="s">
        <v>15</v>
      </c>
      <c r="G2" s="13" t="s">
        <v>16</v>
      </c>
      <c r="H2" s="13"/>
      <c r="I2" s="7" t="s">
        <v>17</v>
      </c>
      <c r="J2" s="7" t="s">
        <v>18</v>
      </c>
      <c r="K2" s="7" t="s">
        <v>19</v>
      </c>
      <c r="L2" s="7" t="s">
        <v>20</v>
      </c>
      <c r="M2" s="7" t="s">
        <v>21</v>
      </c>
      <c r="N2" s="7" t="s">
        <v>22</v>
      </c>
      <c r="O2" s="7" t="s">
        <v>23</v>
      </c>
      <c r="P2" s="7" t="s">
        <v>24</v>
      </c>
      <c r="Q2" s="7" t="s">
        <v>25</v>
      </c>
      <c r="R2" s="7" t="s">
        <v>26</v>
      </c>
      <c r="S2" s="7"/>
      <c r="T2" s="7"/>
      <c r="U2" s="14" t="s">
        <v>27</v>
      </c>
      <c r="V2" s="7" t="s">
        <v>3</v>
      </c>
      <c r="W2" s="8"/>
      <c r="X2" s="15" t="s">
        <v>28</v>
      </c>
      <c r="Y2" s="16"/>
      <c r="Z2" s="15" t="s">
        <v>29</v>
      </c>
      <c r="AA2" s="15"/>
      <c r="AB2" s="17" t="s">
        <v>30</v>
      </c>
      <c r="AC2" s="17"/>
      <c r="AD2" s="17"/>
      <c r="AE2" s="15" t="s">
        <v>31</v>
      </c>
      <c r="AF2" s="15"/>
    </row>
    <row r="3" spans="1:34" ht="25.8" thickBot="1" x14ac:dyDescent="0.45">
      <c r="A3" s="6"/>
      <c r="B3" s="18"/>
      <c r="C3" s="18"/>
      <c r="D3" s="19"/>
      <c r="E3" s="18"/>
      <c r="F3" s="20" t="s">
        <v>32</v>
      </c>
      <c r="G3" s="21" t="s">
        <v>33</v>
      </c>
      <c r="H3" s="21"/>
      <c r="I3" s="22" t="s">
        <v>34</v>
      </c>
      <c r="J3" s="22" t="s">
        <v>35</v>
      </c>
      <c r="K3" s="22" t="s">
        <v>36</v>
      </c>
      <c r="L3" s="22" t="s">
        <v>37</v>
      </c>
      <c r="M3" s="22" t="s">
        <v>38</v>
      </c>
      <c r="N3" s="22" t="s">
        <v>39</v>
      </c>
      <c r="O3" s="22" t="s">
        <v>40</v>
      </c>
      <c r="P3" s="22" t="s">
        <v>41</v>
      </c>
      <c r="Q3" s="22" t="s">
        <v>42</v>
      </c>
      <c r="R3" s="22" t="s">
        <v>43</v>
      </c>
      <c r="S3" s="22"/>
      <c r="T3" s="22"/>
      <c r="U3" s="18"/>
      <c r="V3" s="22"/>
      <c r="W3" s="23"/>
      <c r="X3" s="24"/>
      <c r="Y3" s="25"/>
      <c r="Z3" s="25">
        <v>12</v>
      </c>
      <c r="AA3" s="25"/>
      <c r="AB3" s="25"/>
      <c r="AC3" s="25"/>
      <c r="AD3" s="25"/>
      <c r="AE3" s="26"/>
      <c r="AF3" s="26"/>
    </row>
    <row r="4" spans="1:34" ht="18" thickBot="1" x14ac:dyDescent="0.45">
      <c r="A4" s="27" t="s">
        <v>44</v>
      </c>
      <c r="B4" s="28" t="s">
        <v>45</v>
      </c>
      <c r="C4" s="29">
        <v>129968</v>
      </c>
      <c r="D4" s="30"/>
      <c r="E4" s="29">
        <v>100629</v>
      </c>
      <c r="F4" s="31">
        <v>46130</v>
      </c>
      <c r="G4" s="29">
        <v>49172</v>
      </c>
      <c r="H4" s="32">
        <f>G4/E4</f>
        <v>0.48864641405559034</v>
      </c>
      <c r="I4" s="31">
        <v>3115</v>
      </c>
      <c r="J4" s="33">
        <v>53</v>
      </c>
      <c r="K4" s="33">
        <v>558</v>
      </c>
      <c r="L4" s="33">
        <v>42</v>
      </c>
      <c r="M4" s="33">
        <v>9</v>
      </c>
      <c r="N4" s="33">
        <v>50</v>
      </c>
      <c r="O4" s="33">
        <v>82</v>
      </c>
      <c r="P4" s="33">
        <v>105</v>
      </c>
      <c r="Q4" s="33">
        <v>20</v>
      </c>
      <c r="R4" s="33">
        <v>30</v>
      </c>
      <c r="S4" s="33"/>
      <c r="T4" s="33"/>
      <c r="U4" s="31">
        <v>99366</v>
      </c>
      <c r="V4" s="31">
        <v>1263</v>
      </c>
      <c r="W4" s="34">
        <v>29339</v>
      </c>
      <c r="X4" s="35">
        <f>SUM(X19:X248)</f>
        <v>17</v>
      </c>
      <c r="Y4" s="36">
        <f>SUM(Y19:Y248)</f>
        <v>43</v>
      </c>
      <c r="Z4" s="36">
        <f>SUM(Z19:Z248)</f>
        <v>13</v>
      </c>
      <c r="AA4" s="36">
        <f t="shared" ref="AA4:AF4" si="0">SUM(AA19:AA248)</f>
        <v>47</v>
      </c>
      <c r="AB4" s="36">
        <f t="shared" si="0"/>
        <v>32</v>
      </c>
      <c r="AC4" s="36">
        <f t="shared" si="0"/>
        <v>14</v>
      </c>
      <c r="AD4" s="36">
        <f t="shared" si="0"/>
        <v>14</v>
      </c>
      <c r="AE4" s="36">
        <f t="shared" si="0"/>
        <v>34</v>
      </c>
      <c r="AF4" s="36">
        <f t="shared" si="0"/>
        <v>26</v>
      </c>
      <c r="AH4" t="s">
        <v>46</v>
      </c>
    </row>
    <row r="5" spans="1:34" ht="18" thickBot="1" x14ac:dyDescent="0.45">
      <c r="A5" s="37"/>
      <c r="B5" s="38" t="s">
        <v>47</v>
      </c>
      <c r="C5" s="39">
        <v>129514</v>
      </c>
      <c r="D5" s="30"/>
      <c r="E5" s="39">
        <v>98967</v>
      </c>
      <c r="F5" s="39"/>
      <c r="G5" s="39">
        <v>49637</v>
      </c>
      <c r="H5" s="32">
        <f>G5/E5</f>
        <v>0.50155102205785762</v>
      </c>
      <c r="I5" s="39">
        <v>14602</v>
      </c>
      <c r="J5" s="40">
        <v>844</v>
      </c>
      <c r="K5" s="40">
        <v>483</v>
      </c>
      <c r="L5" s="40">
        <v>295</v>
      </c>
      <c r="M5" s="40">
        <v>535</v>
      </c>
      <c r="N5" s="40"/>
      <c r="O5" s="40"/>
      <c r="P5" s="40"/>
      <c r="Q5" s="40">
        <v>113</v>
      </c>
      <c r="R5" s="39">
        <v>1149</v>
      </c>
      <c r="S5" s="40">
        <v>552</v>
      </c>
      <c r="T5" s="39">
        <v>27078</v>
      </c>
      <c r="U5" s="39">
        <v>95288</v>
      </c>
      <c r="V5" s="39">
        <v>3679</v>
      </c>
      <c r="W5" s="34">
        <v>30547</v>
      </c>
    </row>
    <row r="6" spans="1:34" ht="18" thickBot="1" x14ac:dyDescent="0.45">
      <c r="A6" s="44"/>
      <c r="B6" s="45" t="s">
        <v>48</v>
      </c>
      <c r="C6" s="31">
        <f>C4-C5</f>
        <v>454</v>
      </c>
      <c r="D6" s="30"/>
      <c r="E6" s="31">
        <f t="shared" ref="E6:W6" si="1">E4-E5</f>
        <v>1662</v>
      </c>
      <c r="F6" s="31">
        <f t="shared" si="1"/>
        <v>46130</v>
      </c>
      <c r="G6" s="46">
        <f t="shared" si="1"/>
        <v>-465</v>
      </c>
      <c r="H6" s="46"/>
      <c r="I6" s="31">
        <f t="shared" si="1"/>
        <v>-11487</v>
      </c>
      <c r="J6" s="31">
        <f t="shared" si="1"/>
        <v>-791</v>
      </c>
      <c r="K6" s="31">
        <f t="shared" si="1"/>
        <v>75</v>
      </c>
      <c r="L6" s="31">
        <f t="shared" si="1"/>
        <v>-253</v>
      </c>
      <c r="M6" s="31">
        <f t="shared" si="1"/>
        <v>-526</v>
      </c>
      <c r="N6" s="31">
        <f t="shared" si="1"/>
        <v>50</v>
      </c>
      <c r="O6" s="31">
        <f t="shared" si="1"/>
        <v>82</v>
      </c>
      <c r="P6" s="31">
        <f t="shared" si="1"/>
        <v>105</v>
      </c>
      <c r="Q6" s="31">
        <f t="shared" si="1"/>
        <v>-93</v>
      </c>
      <c r="R6" s="31">
        <f t="shared" si="1"/>
        <v>-1119</v>
      </c>
      <c r="S6" s="31">
        <f t="shared" si="1"/>
        <v>-552</v>
      </c>
      <c r="T6" s="31">
        <f t="shared" si="1"/>
        <v>-27078</v>
      </c>
      <c r="U6" s="31">
        <f t="shared" si="1"/>
        <v>4078</v>
      </c>
      <c r="V6" s="31">
        <f t="shared" si="1"/>
        <v>-2416</v>
      </c>
      <c r="W6" s="30">
        <f t="shared" si="1"/>
        <v>-1208</v>
      </c>
    </row>
    <row r="7" spans="1:34" ht="18" thickBot="1" x14ac:dyDescent="0.45">
      <c r="A7" s="44" t="s">
        <v>49</v>
      </c>
      <c r="B7" s="47"/>
      <c r="C7" s="33">
        <v>217</v>
      </c>
      <c r="D7" s="48"/>
      <c r="E7" s="33">
        <v>200</v>
      </c>
      <c r="F7" s="33">
        <v>82</v>
      </c>
      <c r="G7" s="33">
        <v>85</v>
      </c>
      <c r="H7" s="33"/>
      <c r="I7" s="33">
        <v>4</v>
      </c>
      <c r="J7" s="33">
        <v>1</v>
      </c>
      <c r="K7" s="33">
        <v>3</v>
      </c>
      <c r="L7" s="33">
        <v>0</v>
      </c>
      <c r="M7" s="33">
        <v>0</v>
      </c>
      <c r="N7" s="33">
        <v>0</v>
      </c>
      <c r="O7" s="33">
        <v>0</v>
      </c>
      <c r="P7" s="33">
        <v>2</v>
      </c>
      <c r="Q7" s="33">
        <v>0</v>
      </c>
      <c r="R7" s="33">
        <v>0</v>
      </c>
      <c r="S7" s="33"/>
      <c r="T7" s="33"/>
      <c r="U7" s="33">
        <v>177</v>
      </c>
      <c r="V7" s="33">
        <v>23</v>
      </c>
      <c r="W7" s="49">
        <v>17</v>
      </c>
    </row>
    <row r="8" spans="1:34" ht="18" thickBot="1" x14ac:dyDescent="0.45">
      <c r="A8" s="44"/>
      <c r="B8" s="47"/>
      <c r="C8" s="33"/>
      <c r="D8" s="48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49"/>
    </row>
    <row r="9" spans="1:34" ht="18" thickBot="1" x14ac:dyDescent="0.45">
      <c r="A9" s="50" t="s">
        <v>50</v>
      </c>
      <c r="B9" s="28" t="s">
        <v>45</v>
      </c>
      <c r="C9" s="29">
        <v>215</v>
      </c>
      <c r="D9" s="30"/>
      <c r="E9" s="29">
        <v>196</v>
      </c>
      <c r="F9" s="31"/>
      <c r="G9" s="29">
        <v>103</v>
      </c>
      <c r="H9" s="32">
        <f t="shared" ref="H9:H10" si="2">G9/E9</f>
        <v>0.52551020408163263</v>
      </c>
      <c r="I9" s="31">
        <v>23</v>
      </c>
      <c r="J9" s="33">
        <v>4</v>
      </c>
      <c r="K9" s="33">
        <v>4</v>
      </c>
      <c r="L9" s="33">
        <v>1</v>
      </c>
      <c r="M9" s="33">
        <v>0</v>
      </c>
      <c r="N9" s="33"/>
      <c r="O9" s="33"/>
      <c r="P9" s="33"/>
      <c r="Q9" s="33">
        <v>1</v>
      </c>
      <c r="R9" s="33">
        <v>2</v>
      </c>
      <c r="S9" s="33">
        <v>3</v>
      </c>
      <c r="T9" s="33">
        <v>37</v>
      </c>
      <c r="U9" s="31">
        <v>178</v>
      </c>
      <c r="V9" s="31">
        <v>18</v>
      </c>
      <c r="W9" s="34">
        <v>19</v>
      </c>
    </row>
    <row r="10" spans="1:34" ht="18" thickBot="1" x14ac:dyDescent="0.45">
      <c r="A10" s="37"/>
      <c r="B10" s="38" t="s">
        <v>47</v>
      </c>
      <c r="C10" s="39">
        <v>215</v>
      </c>
      <c r="D10" s="30"/>
      <c r="E10" s="39">
        <v>196</v>
      </c>
      <c r="F10" s="39"/>
      <c r="G10" s="39">
        <v>103</v>
      </c>
      <c r="H10" s="32">
        <f t="shared" si="2"/>
        <v>0.52551020408163263</v>
      </c>
      <c r="I10" s="39">
        <v>23</v>
      </c>
      <c r="J10" s="40">
        <v>4</v>
      </c>
      <c r="K10" s="40">
        <v>4</v>
      </c>
      <c r="L10" s="40">
        <v>1</v>
      </c>
      <c r="M10" s="40">
        <v>0</v>
      </c>
      <c r="N10" s="40"/>
      <c r="O10" s="40"/>
      <c r="P10" s="40"/>
      <c r="Q10" s="40">
        <v>1</v>
      </c>
      <c r="R10" s="39">
        <v>2</v>
      </c>
      <c r="S10" s="40">
        <v>3</v>
      </c>
      <c r="T10" s="39">
        <v>37</v>
      </c>
      <c r="U10" s="39">
        <v>178</v>
      </c>
      <c r="V10" s="39">
        <v>18</v>
      </c>
      <c r="W10" s="34">
        <v>19</v>
      </c>
    </row>
    <row r="11" spans="1:34" ht="18" thickBot="1" x14ac:dyDescent="0.45">
      <c r="A11" s="44"/>
      <c r="B11" s="45" t="s">
        <v>48</v>
      </c>
      <c r="C11" s="31">
        <f>C9-C10</f>
        <v>0</v>
      </c>
      <c r="D11" s="30"/>
      <c r="E11" s="31">
        <f t="shared" ref="E11:G11" si="3">E9-E10</f>
        <v>0</v>
      </c>
      <c r="F11" s="31">
        <f t="shared" si="3"/>
        <v>0</v>
      </c>
      <c r="G11" s="31">
        <f t="shared" si="3"/>
        <v>0</v>
      </c>
      <c r="H11" s="31"/>
      <c r="I11" s="31">
        <f t="shared" ref="I11:W11" si="4">I9-I10</f>
        <v>0</v>
      </c>
      <c r="J11" s="31">
        <f t="shared" si="4"/>
        <v>0</v>
      </c>
      <c r="K11" s="31">
        <f t="shared" si="4"/>
        <v>0</v>
      </c>
      <c r="L11" s="31">
        <f t="shared" si="4"/>
        <v>0</v>
      </c>
      <c r="M11" s="31">
        <f t="shared" si="4"/>
        <v>0</v>
      </c>
      <c r="N11" s="31">
        <f t="shared" si="4"/>
        <v>0</v>
      </c>
      <c r="O11" s="31">
        <f t="shared" si="4"/>
        <v>0</v>
      </c>
      <c r="P11" s="31">
        <f t="shared" si="4"/>
        <v>0</v>
      </c>
      <c r="Q11" s="31">
        <f t="shared" si="4"/>
        <v>0</v>
      </c>
      <c r="R11" s="31">
        <f t="shared" si="4"/>
        <v>0</v>
      </c>
      <c r="S11" s="31">
        <f t="shared" si="4"/>
        <v>0</v>
      </c>
      <c r="T11" s="31">
        <f t="shared" si="4"/>
        <v>0</v>
      </c>
      <c r="U11" s="31">
        <f t="shared" si="4"/>
        <v>0</v>
      </c>
      <c r="V11" s="31">
        <f t="shared" si="4"/>
        <v>0</v>
      </c>
      <c r="W11" s="30">
        <f t="shared" si="4"/>
        <v>0</v>
      </c>
    </row>
    <row r="12" spans="1:34" ht="18" thickBot="1" x14ac:dyDescent="0.45">
      <c r="A12" s="50" t="s">
        <v>51</v>
      </c>
      <c r="B12" s="28" t="s">
        <v>45</v>
      </c>
      <c r="C12" s="29">
        <v>13132</v>
      </c>
      <c r="D12" s="30"/>
      <c r="E12" s="29">
        <v>13092</v>
      </c>
      <c r="F12" s="31">
        <v>6416</v>
      </c>
      <c r="G12" s="29">
        <v>5972</v>
      </c>
      <c r="H12" s="32">
        <f t="shared" ref="H12:H13" si="5">G12/E12</f>
        <v>0.45615643140849371</v>
      </c>
      <c r="I12" s="31">
        <v>434</v>
      </c>
      <c r="J12" s="33">
        <v>8</v>
      </c>
      <c r="K12" s="33">
        <v>99</v>
      </c>
      <c r="L12" s="33">
        <v>4</v>
      </c>
      <c r="M12" s="33">
        <v>1</v>
      </c>
      <c r="N12" s="33">
        <v>5</v>
      </c>
      <c r="O12" s="33">
        <v>3</v>
      </c>
      <c r="P12" s="33">
        <v>22</v>
      </c>
      <c r="Q12" s="33">
        <v>2</v>
      </c>
      <c r="R12" s="33">
        <v>4</v>
      </c>
      <c r="S12" s="33"/>
      <c r="T12" s="33"/>
      <c r="U12" s="31">
        <v>12970</v>
      </c>
      <c r="V12" s="31">
        <v>122</v>
      </c>
      <c r="W12" s="34">
        <v>40</v>
      </c>
      <c r="Y12" s="51"/>
    </row>
    <row r="13" spans="1:34" ht="18" thickBot="1" x14ac:dyDescent="0.45">
      <c r="A13" s="37"/>
      <c r="B13" s="38" t="s">
        <v>47</v>
      </c>
      <c r="C13" s="39">
        <v>13136</v>
      </c>
      <c r="D13" s="30"/>
      <c r="E13" s="39">
        <v>13104</v>
      </c>
      <c r="F13" s="39"/>
      <c r="G13" s="39">
        <v>6415</v>
      </c>
      <c r="H13" s="32">
        <f t="shared" si="5"/>
        <v>0.48954517704517703</v>
      </c>
      <c r="I13" s="39">
        <v>3021</v>
      </c>
      <c r="J13" s="40">
        <v>126</v>
      </c>
      <c r="K13" s="40">
        <v>67</v>
      </c>
      <c r="L13" s="40">
        <v>82</v>
      </c>
      <c r="M13" s="40">
        <v>122</v>
      </c>
      <c r="N13" s="40"/>
      <c r="O13" s="40"/>
      <c r="P13" s="40"/>
      <c r="Q13" s="40">
        <v>11</v>
      </c>
      <c r="R13" s="39">
        <v>232</v>
      </c>
      <c r="S13" s="40">
        <v>100</v>
      </c>
      <c r="T13" s="39">
        <v>2170</v>
      </c>
      <c r="U13" s="39">
        <v>12346</v>
      </c>
      <c r="V13" s="39">
        <v>758</v>
      </c>
      <c r="W13" s="34">
        <v>32</v>
      </c>
      <c r="Y13" s="51"/>
    </row>
    <row r="14" spans="1:34" ht="18" thickBot="1" x14ac:dyDescent="0.45">
      <c r="A14" s="44"/>
      <c r="B14" s="45" t="s">
        <v>48</v>
      </c>
      <c r="C14" s="52">
        <f>C12-C13</f>
        <v>-4</v>
      </c>
      <c r="D14" s="30"/>
      <c r="E14" s="52">
        <f t="shared" ref="E14:G14" si="6">E12-E13</f>
        <v>-12</v>
      </c>
      <c r="F14" s="31">
        <f t="shared" si="6"/>
        <v>6416</v>
      </c>
      <c r="G14" s="52">
        <f t="shared" si="6"/>
        <v>-443</v>
      </c>
      <c r="H14" s="52"/>
      <c r="I14" s="31">
        <f t="shared" ref="I14:W14" si="7">I12-I13</f>
        <v>-2587</v>
      </c>
      <c r="J14" s="31">
        <f t="shared" si="7"/>
        <v>-118</v>
      </c>
      <c r="K14" s="31">
        <f t="shared" si="7"/>
        <v>32</v>
      </c>
      <c r="L14" s="31">
        <f t="shared" si="7"/>
        <v>-78</v>
      </c>
      <c r="M14" s="31">
        <f t="shared" si="7"/>
        <v>-121</v>
      </c>
      <c r="N14" s="31">
        <f t="shared" si="7"/>
        <v>5</v>
      </c>
      <c r="O14" s="31">
        <f t="shared" si="7"/>
        <v>3</v>
      </c>
      <c r="P14" s="31">
        <f t="shared" si="7"/>
        <v>22</v>
      </c>
      <c r="Q14" s="31">
        <f t="shared" si="7"/>
        <v>-9</v>
      </c>
      <c r="R14" s="31">
        <f t="shared" si="7"/>
        <v>-228</v>
      </c>
      <c r="S14" s="31">
        <f t="shared" si="7"/>
        <v>-100</v>
      </c>
      <c r="T14" s="31">
        <f t="shared" si="7"/>
        <v>-2170</v>
      </c>
      <c r="U14" s="31">
        <f t="shared" si="7"/>
        <v>624</v>
      </c>
      <c r="V14" s="31">
        <f t="shared" si="7"/>
        <v>-636</v>
      </c>
      <c r="W14" s="30">
        <f t="shared" si="7"/>
        <v>8</v>
      </c>
    </row>
    <row r="15" spans="1:34" ht="18" thickBot="1" x14ac:dyDescent="0.45">
      <c r="A15" s="44" t="s">
        <v>52</v>
      </c>
      <c r="B15" s="47"/>
      <c r="C15" s="31">
        <v>2077</v>
      </c>
      <c r="D15" s="30"/>
      <c r="E15" s="31">
        <v>1480</v>
      </c>
      <c r="F15" s="33">
        <v>739</v>
      </c>
      <c r="G15" s="33">
        <v>541</v>
      </c>
      <c r="H15" s="32">
        <f>G15/E15</f>
        <v>0.36554054054054053</v>
      </c>
      <c r="I15" s="33">
        <v>56</v>
      </c>
      <c r="J15" s="33">
        <v>2</v>
      </c>
      <c r="K15" s="33">
        <v>9</v>
      </c>
      <c r="L15" s="33">
        <v>0</v>
      </c>
      <c r="M15" s="33">
        <v>0</v>
      </c>
      <c r="N15" s="33">
        <v>0</v>
      </c>
      <c r="O15" s="33">
        <v>0</v>
      </c>
      <c r="P15" s="33">
        <v>1</v>
      </c>
      <c r="Q15" s="33">
        <v>0</v>
      </c>
      <c r="R15" s="33">
        <v>0</v>
      </c>
      <c r="S15" s="33"/>
      <c r="T15" s="33"/>
      <c r="U15" s="31">
        <v>1348</v>
      </c>
      <c r="V15" s="33">
        <v>132</v>
      </c>
      <c r="W15" s="49">
        <v>597</v>
      </c>
    </row>
    <row r="16" spans="1:34" ht="18" thickBot="1" x14ac:dyDescent="0.45">
      <c r="A16" s="44"/>
      <c r="B16" s="47"/>
      <c r="C16" s="31"/>
      <c r="D16" s="30"/>
      <c r="E16" s="31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1"/>
      <c r="V16" s="33"/>
      <c r="W16" s="49"/>
      <c r="AE16" s="53"/>
      <c r="AF16" s="53"/>
    </row>
    <row r="17" spans="1:36" ht="18" thickBot="1" x14ac:dyDescent="0.45">
      <c r="A17" s="44" t="s">
        <v>53</v>
      </c>
      <c r="B17" s="47"/>
      <c r="C17" s="33">
        <v>0</v>
      </c>
      <c r="D17" s="48"/>
      <c r="E17" s="33">
        <v>188</v>
      </c>
      <c r="F17" s="33">
        <v>83</v>
      </c>
      <c r="G17" s="33">
        <v>79</v>
      </c>
      <c r="H17" s="32">
        <f>G17/E17</f>
        <v>0.42021276595744683</v>
      </c>
      <c r="I17" s="33">
        <v>6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/>
      <c r="T17" s="33"/>
      <c r="U17" s="33">
        <v>168</v>
      </c>
      <c r="V17" s="33">
        <v>20</v>
      </c>
      <c r="W17" s="49">
        <v>-188</v>
      </c>
      <c r="X17" s="53"/>
      <c r="Y17" s="54"/>
      <c r="Z17" s="53"/>
      <c r="AA17" s="53"/>
      <c r="AB17" s="55"/>
      <c r="AC17" s="55"/>
      <c r="AD17" s="56"/>
      <c r="AE17" s="53"/>
      <c r="AF17" s="53"/>
    </row>
    <row r="18" spans="1:36" ht="25.8" thickBot="1" x14ac:dyDescent="0.45">
      <c r="A18" s="44"/>
      <c r="B18" s="47"/>
      <c r="C18" s="33"/>
      <c r="D18" s="48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49"/>
      <c r="X18" s="24"/>
      <c r="Y18" s="25"/>
      <c r="Z18" s="25"/>
      <c r="AA18" s="25"/>
      <c r="AB18" s="25"/>
      <c r="AC18" s="25"/>
      <c r="AD18" s="25"/>
      <c r="AE18" s="26"/>
      <c r="AF18" s="26"/>
    </row>
    <row r="19" spans="1:36" ht="18" thickBot="1" x14ac:dyDescent="0.45">
      <c r="A19" s="57" t="s">
        <v>54</v>
      </c>
      <c r="B19" s="28" t="s">
        <v>45</v>
      </c>
      <c r="C19" s="29">
        <v>8706</v>
      </c>
      <c r="D19" s="30"/>
      <c r="E19" s="29">
        <v>6640</v>
      </c>
      <c r="F19" s="31">
        <v>3150</v>
      </c>
      <c r="G19" s="29">
        <v>3137</v>
      </c>
      <c r="H19" s="29"/>
      <c r="I19" s="31">
        <v>237</v>
      </c>
      <c r="J19" s="33">
        <v>3</v>
      </c>
      <c r="K19" s="33">
        <v>26</v>
      </c>
      <c r="L19" s="33">
        <v>2</v>
      </c>
      <c r="M19" s="33">
        <v>0</v>
      </c>
      <c r="N19" s="33">
        <v>3</v>
      </c>
      <c r="O19" s="33">
        <v>7</v>
      </c>
      <c r="P19" s="33">
        <v>4</v>
      </c>
      <c r="Q19" s="33">
        <v>1</v>
      </c>
      <c r="R19" s="33">
        <v>2</v>
      </c>
      <c r="S19" s="33"/>
      <c r="T19" s="33"/>
      <c r="U19" s="31">
        <v>6572</v>
      </c>
      <c r="V19" s="31">
        <v>68</v>
      </c>
      <c r="W19" s="34">
        <v>2066</v>
      </c>
      <c r="X19" s="58">
        <v>1</v>
      </c>
      <c r="Y19" s="59">
        <v>3</v>
      </c>
      <c r="AA19" s="43">
        <v>4</v>
      </c>
      <c r="AB19" s="43">
        <v>1</v>
      </c>
      <c r="AC19" s="43">
        <v>1</v>
      </c>
      <c r="AD19" s="43">
        <v>2</v>
      </c>
      <c r="AE19" s="43">
        <v>1</v>
      </c>
      <c r="AF19" s="43">
        <v>3</v>
      </c>
      <c r="AH19" s="60">
        <f>E24+E39+E96+E108+E117+E123+E144+E168+E195+E201+E216+E228+E240+E243</f>
        <v>-36</v>
      </c>
      <c r="AI19" s="43">
        <v>25</v>
      </c>
      <c r="AJ19" s="60">
        <f>C21+C36+C48+C57+C72+C93+C105+C120+C129+C141+C153+C165+C186+C198+C213+C225+C237</f>
        <v>-1621</v>
      </c>
    </row>
    <row r="20" spans="1:36" ht="18" thickBot="1" x14ac:dyDescent="0.45">
      <c r="A20" s="61"/>
      <c r="B20" s="38" t="s">
        <v>47</v>
      </c>
      <c r="C20" s="39">
        <v>8856</v>
      </c>
      <c r="D20" s="30"/>
      <c r="E20" s="39">
        <v>6643</v>
      </c>
      <c r="F20" s="39"/>
      <c r="G20" s="39">
        <v>3085</v>
      </c>
      <c r="H20" s="39"/>
      <c r="I20" s="39">
        <v>1055</v>
      </c>
      <c r="J20" s="40">
        <v>49</v>
      </c>
      <c r="K20" s="40">
        <v>21</v>
      </c>
      <c r="L20" s="40">
        <v>13</v>
      </c>
      <c r="M20" s="40">
        <v>23</v>
      </c>
      <c r="N20" s="40"/>
      <c r="O20" s="40"/>
      <c r="P20" s="40"/>
      <c r="Q20" s="40">
        <v>5</v>
      </c>
      <c r="R20" s="39">
        <v>108</v>
      </c>
      <c r="S20" s="40">
        <v>32</v>
      </c>
      <c r="T20" s="39">
        <v>2072</v>
      </c>
      <c r="U20" s="39">
        <v>6463</v>
      </c>
      <c r="V20" s="39">
        <v>180</v>
      </c>
      <c r="W20" s="34">
        <v>2213</v>
      </c>
      <c r="AH20" s="62"/>
    </row>
    <row r="21" spans="1:36" ht="18" thickBot="1" x14ac:dyDescent="0.45">
      <c r="A21" s="44"/>
      <c r="B21" s="45" t="s">
        <v>48</v>
      </c>
      <c r="C21" s="52">
        <f>C19-C20</f>
        <v>-150</v>
      </c>
      <c r="D21" s="30"/>
      <c r="E21" s="52">
        <f t="shared" ref="E21:G21" si="8">E19-E20</f>
        <v>-3</v>
      </c>
      <c r="F21" s="31">
        <f t="shared" si="8"/>
        <v>3150</v>
      </c>
      <c r="G21" s="31">
        <f t="shared" si="8"/>
        <v>52</v>
      </c>
      <c r="H21" s="31"/>
      <c r="I21" s="31">
        <f t="shared" ref="I21:W21" si="9">I19-I20</f>
        <v>-818</v>
      </c>
      <c r="J21" s="31">
        <f t="shared" si="9"/>
        <v>-46</v>
      </c>
      <c r="K21" s="31">
        <f t="shared" si="9"/>
        <v>5</v>
      </c>
      <c r="L21" s="31">
        <f t="shared" si="9"/>
        <v>-11</v>
      </c>
      <c r="M21" s="31">
        <f t="shared" si="9"/>
        <v>-23</v>
      </c>
      <c r="N21" s="31">
        <f t="shared" si="9"/>
        <v>3</v>
      </c>
      <c r="O21" s="31">
        <f t="shared" si="9"/>
        <v>7</v>
      </c>
      <c r="P21" s="31">
        <f t="shared" si="9"/>
        <v>4</v>
      </c>
      <c r="Q21" s="31">
        <f t="shared" si="9"/>
        <v>-4</v>
      </c>
      <c r="R21" s="31">
        <f t="shared" si="9"/>
        <v>-106</v>
      </c>
      <c r="S21" s="31">
        <f t="shared" si="9"/>
        <v>-32</v>
      </c>
      <c r="T21" s="31">
        <f t="shared" si="9"/>
        <v>-2072</v>
      </c>
      <c r="U21" s="31">
        <f t="shared" si="9"/>
        <v>109</v>
      </c>
      <c r="V21" s="31">
        <f t="shared" si="9"/>
        <v>-112</v>
      </c>
      <c r="W21" s="30">
        <f t="shared" si="9"/>
        <v>-147</v>
      </c>
    </row>
    <row r="22" spans="1:36" ht="18" thickBot="1" x14ac:dyDescent="0.45">
      <c r="A22" s="63" t="s">
        <v>55</v>
      </c>
      <c r="B22" s="28" t="s">
        <v>56</v>
      </c>
      <c r="C22" s="29">
        <v>3102</v>
      </c>
      <c r="D22" s="30"/>
      <c r="E22" s="29">
        <v>3098</v>
      </c>
      <c r="F22" s="31">
        <v>1758</v>
      </c>
      <c r="G22" s="29">
        <v>1221</v>
      </c>
      <c r="H22" s="29"/>
      <c r="I22" s="33">
        <v>81</v>
      </c>
      <c r="J22" s="33">
        <v>2</v>
      </c>
      <c r="K22" s="33">
        <v>8</v>
      </c>
      <c r="L22" s="33">
        <v>1</v>
      </c>
      <c r="M22" s="33">
        <v>0</v>
      </c>
      <c r="N22" s="33">
        <v>0</v>
      </c>
      <c r="O22" s="33">
        <v>4</v>
      </c>
      <c r="P22" s="33">
        <v>1</v>
      </c>
      <c r="Q22" s="33">
        <v>1</v>
      </c>
      <c r="R22" s="33">
        <v>1</v>
      </c>
      <c r="S22" s="33"/>
      <c r="T22" s="33"/>
      <c r="U22" s="31">
        <v>3078</v>
      </c>
      <c r="V22" s="33">
        <v>20</v>
      </c>
      <c r="W22" s="49">
        <v>4</v>
      </c>
    </row>
    <row r="23" spans="1:36" ht="18" thickBot="1" x14ac:dyDescent="0.45">
      <c r="A23" s="64"/>
      <c r="B23" s="65" t="s">
        <v>56</v>
      </c>
      <c r="C23" s="66">
        <v>3104</v>
      </c>
      <c r="D23" s="30"/>
      <c r="E23" s="66">
        <v>3104</v>
      </c>
      <c r="F23" s="31"/>
      <c r="G23" s="67">
        <v>1195</v>
      </c>
      <c r="H23" s="67"/>
      <c r="I23" s="33">
        <v>521</v>
      </c>
      <c r="J23" s="33">
        <v>23</v>
      </c>
      <c r="K23" s="33">
        <v>7</v>
      </c>
      <c r="L23" s="33">
        <v>5</v>
      </c>
      <c r="M23" s="33">
        <v>11</v>
      </c>
      <c r="N23" s="33"/>
      <c r="O23" s="33"/>
      <c r="P23" s="33"/>
      <c r="Q23" s="33">
        <v>4</v>
      </c>
      <c r="R23" s="33">
        <v>61</v>
      </c>
      <c r="S23" s="33">
        <v>18</v>
      </c>
      <c r="T23" s="31">
        <v>1182</v>
      </c>
      <c r="U23" s="31">
        <v>3027</v>
      </c>
      <c r="V23" s="33">
        <v>77</v>
      </c>
      <c r="W23" s="49">
        <v>0</v>
      </c>
      <c r="AH23" s="60">
        <f>E27+E33+E51+E54+E60+E69+E78+E81+E87+E135+E147+E156+E210</f>
        <v>19</v>
      </c>
    </row>
    <row r="24" spans="1:36" ht="18" thickBot="1" x14ac:dyDescent="0.45">
      <c r="A24" s="47"/>
      <c r="B24" s="45"/>
      <c r="C24" s="52">
        <f>C22-C23</f>
        <v>-2</v>
      </c>
      <c r="D24" s="30"/>
      <c r="E24" s="52">
        <f t="shared" ref="E24:G24" si="10">E22-E23</f>
        <v>-6</v>
      </c>
      <c r="F24" s="31">
        <f t="shared" si="10"/>
        <v>1758</v>
      </c>
      <c r="G24" s="31">
        <f t="shared" si="10"/>
        <v>26</v>
      </c>
      <c r="H24" s="31"/>
      <c r="I24" s="31">
        <f t="shared" ref="I24:W24" si="11">I22-I23</f>
        <v>-440</v>
      </c>
      <c r="J24" s="31">
        <f t="shared" si="11"/>
        <v>-21</v>
      </c>
      <c r="K24" s="31">
        <f t="shared" si="11"/>
        <v>1</v>
      </c>
      <c r="L24" s="31">
        <f t="shared" si="11"/>
        <v>-4</v>
      </c>
      <c r="M24" s="31">
        <f t="shared" si="11"/>
        <v>-11</v>
      </c>
      <c r="N24" s="31">
        <f t="shared" si="11"/>
        <v>0</v>
      </c>
      <c r="O24" s="31">
        <f t="shared" si="11"/>
        <v>4</v>
      </c>
      <c r="P24" s="31">
        <f t="shared" si="11"/>
        <v>1</v>
      </c>
      <c r="Q24" s="31">
        <f t="shared" si="11"/>
        <v>-3</v>
      </c>
      <c r="R24" s="31">
        <f t="shared" si="11"/>
        <v>-60</v>
      </c>
      <c r="S24" s="31">
        <f t="shared" si="11"/>
        <v>-18</v>
      </c>
      <c r="T24" s="31">
        <f t="shared" si="11"/>
        <v>-1182</v>
      </c>
      <c r="U24" s="31">
        <f t="shared" si="11"/>
        <v>51</v>
      </c>
      <c r="V24" s="31">
        <f t="shared" si="11"/>
        <v>-57</v>
      </c>
      <c r="W24" s="30">
        <f t="shared" si="11"/>
        <v>4</v>
      </c>
    </row>
    <row r="25" spans="1:36" ht="18" thickBot="1" x14ac:dyDescent="0.45">
      <c r="A25" s="63" t="s">
        <v>57</v>
      </c>
      <c r="B25" s="28" t="s">
        <v>58</v>
      </c>
      <c r="C25" s="29">
        <v>1925</v>
      </c>
      <c r="D25" s="30"/>
      <c r="E25" s="29">
        <v>1170</v>
      </c>
      <c r="F25" s="31">
        <v>402</v>
      </c>
      <c r="G25" s="29">
        <v>700</v>
      </c>
      <c r="H25" s="29"/>
      <c r="I25" s="33">
        <v>43</v>
      </c>
      <c r="J25" s="33">
        <v>1</v>
      </c>
      <c r="K25" s="33">
        <v>7</v>
      </c>
      <c r="L25" s="33">
        <v>0</v>
      </c>
      <c r="M25" s="33">
        <v>0</v>
      </c>
      <c r="N25" s="33">
        <v>2</v>
      </c>
      <c r="O25" s="33">
        <v>1</v>
      </c>
      <c r="P25" s="33">
        <v>1</v>
      </c>
      <c r="Q25" s="33">
        <v>0</v>
      </c>
      <c r="R25" s="33">
        <v>0</v>
      </c>
      <c r="S25" s="33"/>
      <c r="T25" s="33"/>
      <c r="U25" s="31">
        <v>1157</v>
      </c>
      <c r="V25" s="33">
        <v>13</v>
      </c>
      <c r="W25" s="49">
        <v>755</v>
      </c>
    </row>
    <row r="26" spans="1:36" ht="18" thickBot="1" x14ac:dyDescent="0.45">
      <c r="A26" s="64"/>
      <c r="B26" s="65" t="s">
        <v>58</v>
      </c>
      <c r="C26" s="66">
        <v>1988</v>
      </c>
      <c r="D26" s="30"/>
      <c r="E26" s="66">
        <v>1168</v>
      </c>
      <c r="F26" s="31"/>
      <c r="G26" s="67">
        <v>688</v>
      </c>
      <c r="H26" s="67"/>
      <c r="I26" s="33">
        <v>150</v>
      </c>
      <c r="J26" s="33">
        <v>12</v>
      </c>
      <c r="K26" s="33">
        <v>6</v>
      </c>
      <c r="L26" s="33">
        <v>3</v>
      </c>
      <c r="M26" s="33">
        <v>4</v>
      </c>
      <c r="N26" s="33"/>
      <c r="O26" s="33"/>
      <c r="P26" s="33"/>
      <c r="Q26" s="33">
        <v>1</v>
      </c>
      <c r="R26" s="33">
        <v>11</v>
      </c>
      <c r="S26" s="33">
        <v>1</v>
      </c>
      <c r="T26" s="33">
        <v>261</v>
      </c>
      <c r="U26" s="31">
        <v>1137</v>
      </c>
      <c r="V26" s="33">
        <v>31</v>
      </c>
      <c r="W26" s="49">
        <v>820</v>
      </c>
    </row>
    <row r="27" spans="1:36" ht="18" thickBot="1" x14ac:dyDescent="0.45">
      <c r="A27" s="47"/>
      <c r="B27" s="45"/>
      <c r="C27" s="52">
        <f>C25-C26</f>
        <v>-63</v>
      </c>
      <c r="D27" s="30"/>
      <c r="E27" s="52">
        <f t="shared" ref="E27:G27" si="12">E25-E26</f>
        <v>2</v>
      </c>
      <c r="F27" s="31">
        <f t="shared" si="12"/>
        <v>402</v>
      </c>
      <c r="G27" s="31">
        <f t="shared" si="12"/>
        <v>12</v>
      </c>
      <c r="H27" s="31"/>
      <c r="I27" s="31">
        <f t="shared" ref="I27:W27" si="13">I25-I26</f>
        <v>-107</v>
      </c>
      <c r="J27" s="31">
        <f t="shared" si="13"/>
        <v>-11</v>
      </c>
      <c r="K27" s="31">
        <f t="shared" si="13"/>
        <v>1</v>
      </c>
      <c r="L27" s="31">
        <f t="shared" si="13"/>
        <v>-3</v>
      </c>
      <c r="M27" s="31">
        <f t="shared" si="13"/>
        <v>-4</v>
      </c>
      <c r="N27" s="31">
        <f t="shared" si="13"/>
        <v>2</v>
      </c>
      <c r="O27" s="31">
        <f t="shared" si="13"/>
        <v>1</v>
      </c>
      <c r="P27" s="31">
        <f t="shared" si="13"/>
        <v>1</v>
      </c>
      <c r="Q27" s="31">
        <f t="shared" si="13"/>
        <v>-1</v>
      </c>
      <c r="R27" s="31">
        <f t="shared" si="13"/>
        <v>-11</v>
      </c>
      <c r="S27" s="31">
        <f t="shared" si="13"/>
        <v>-1</v>
      </c>
      <c r="T27" s="31">
        <f t="shared" si="13"/>
        <v>-261</v>
      </c>
      <c r="U27" s="31">
        <f t="shared" si="13"/>
        <v>20</v>
      </c>
      <c r="V27" s="31">
        <f t="shared" si="13"/>
        <v>-18</v>
      </c>
      <c r="W27" s="30">
        <f t="shared" si="13"/>
        <v>-65</v>
      </c>
    </row>
    <row r="28" spans="1:36" ht="18" thickBot="1" x14ac:dyDescent="0.45">
      <c r="A28" s="63" t="s">
        <v>59</v>
      </c>
      <c r="B28" s="28" t="s">
        <v>60</v>
      </c>
      <c r="C28" s="29">
        <v>1792</v>
      </c>
      <c r="D28" s="30"/>
      <c r="E28" s="29">
        <v>1155</v>
      </c>
      <c r="F28" s="31">
        <v>436</v>
      </c>
      <c r="G28" s="29">
        <v>637</v>
      </c>
      <c r="H28" s="29"/>
      <c r="I28" s="33">
        <v>61</v>
      </c>
      <c r="J28" s="33">
        <v>0</v>
      </c>
      <c r="K28" s="33">
        <v>3</v>
      </c>
      <c r="L28" s="33">
        <v>0</v>
      </c>
      <c r="M28" s="33">
        <v>0</v>
      </c>
      <c r="N28" s="33">
        <v>1</v>
      </c>
      <c r="O28" s="33">
        <v>0</v>
      </c>
      <c r="P28" s="33">
        <v>1</v>
      </c>
      <c r="Q28" s="33">
        <v>0</v>
      </c>
      <c r="R28" s="33">
        <v>1</v>
      </c>
      <c r="S28" s="33"/>
      <c r="T28" s="33"/>
      <c r="U28" s="31">
        <v>1140</v>
      </c>
      <c r="V28" s="33">
        <v>15</v>
      </c>
      <c r="W28" s="49">
        <v>637</v>
      </c>
    </row>
    <row r="29" spans="1:36" ht="18" thickBot="1" x14ac:dyDescent="0.45">
      <c r="A29" s="64" t="s">
        <v>59</v>
      </c>
      <c r="B29" s="65" t="s">
        <v>60</v>
      </c>
      <c r="C29" s="66">
        <v>1828</v>
      </c>
      <c r="D29" s="30"/>
      <c r="E29" s="66">
        <v>1155</v>
      </c>
      <c r="F29" s="31"/>
      <c r="G29" s="67">
        <v>621</v>
      </c>
      <c r="H29" s="67"/>
      <c r="I29" s="33">
        <v>181</v>
      </c>
      <c r="J29" s="33">
        <v>3</v>
      </c>
      <c r="K29" s="33">
        <v>3</v>
      </c>
      <c r="L29" s="33">
        <v>2</v>
      </c>
      <c r="M29" s="33">
        <v>5</v>
      </c>
      <c r="N29" s="33"/>
      <c r="O29" s="33"/>
      <c r="P29" s="33"/>
      <c r="Q29" s="33">
        <v>0</v>
      </c>
      <c r="R29" s="33">
        <v>14</v>
      </c>
      <c r="S29" s="33">
        <v>6</v>
      </c>
      <c r="T29" s="33">
        <v>279</v>
      </c>
      <c r="U29" s="31">
        <v>1114</v>
      </c>
      <c r="V29" s="33">
        <v>41</v>
      </c>
      <c r="W29" s="49">
        <v>673</v>
      </c>
    </row>
    <row r="30" spans="1:36" ht="18" thickBot="1" x14ac:dyDescent="0.45">
      <c r="A30" s="47"/>
      <c r="B30" s="45"/>
      <c r="C30" s="52">
        <f>C28-C29</f>
        <v>-36</v>
      </c>
      <c r="D30" s="30"/>
      <c r="E30" s="30">
        <f t="shared" ref="E30:G30" si="14">E28-E29</f>
        <v>0</v>
      </c>
      <c r="F30" s="31">
        <f t="shared" si="14"/>
        <v>436</v>
      </c>
      <c r="G30" s="31">
        <f t="shared" si="14"/>
        <v>16</v>
      </c>
      <c r="H30" s="31"/>
      <c r="I30" s="31">
        <f t="shared" ref="I30:W30" si="15">I28-I29</f>
        <v>-120</v>
      </c>
      <c r="J30" s="31">
        <f t="shared" si="15"/>
        <v>-3</v>
      </c>
      <c r="K30" s="31">
        <f t="shared" si="15"/>
        <v>0</v>
      </c>
      <c r="L30" s="31">
        <f t="shared" si="15"/>
        <v>-2</v>
      </c>
      <c r="M30" s="31">
        <f t="shared" si="15"/>
        <v>-5</v>
      </c>
      <c r="N30" s="31">
        <f t="shared" si="15"/>
        <v>1</v>
      </c>
      <c r="O30" s="31">
        <f t="shared" si="15"/>
        <v>0</v>
      </c>
      <c r="P30" s="31">
        <f t="shared" si="15"/>
        <v>1</v>
      </c>
      <c r="Q30" s="31">
        <f t="shared" si="15"/>
        <v>0</v>
      </c>
      <c r="R30" s="31">
        <f t="shared" si="15"/>
        <v>-13</v>
      </c>
      <c r="S30" s="31">
        <f t="shared" si="15"/>
        <v>-6</v>
      </c>
      <c r="T30" s="31">
        <f t="shared" si="15"/>
        <v>-279</v>
      </c>
      <c r="U30" s="31">
        <f t="shared" si="15"/>
        <v>26</v>
      </c>
      <c r="V30" s="31">
        <f t="shared" si="15"/>
        <v>-26</v>
      </c>
      <c r="W30" s="30">
        <f t="shared" si="15"/>
        <v>-36</v>
      </c>
    </row>
    <row r="31" spans="1:36" ht="18" thickBot="1" x14ac:dyDescent="0.45">
      <c r="A31" s="63" t="s">
        <v>61</v>
      </c>
      <c r="B31" s="28" t="s">
        <v>62</v>
      </c>
      <c r="C31" s="29">
        <v>1887</v>
      </c>
      <c r="D31" s="30"/>
      <c r="E31" s="29">
        <v>1217</v>
      </c>
      <c r="F31" s="31">
        <v>554</v>
      </c>
      <c r="G31" s="29">
        <v>579</v>
      </c>
      <c r="H31" s="29"/>
      <c r="I31" s="33">
        <v>52</v>
      </c>
      <c r="J31" s="33">
        <v>0</v>
      </c>
      <c r="K31" s="33">
        <v>8</v>
      </c>
      <c r="L31" s="33">
        <v>1</v>
      </c>
      <c r="M31" s="33">
        <v>0</v>
      </c>
      <c r="N31" s="33">
        <v>0</v>
      </c>
      <c r="O31" s="33">
        <v>2</v>
      </c>
      <c r="P31" s="33">
        <v>1</v>
      </c>
      <c r="Q31" s="33">
        <v>0</v>
      </c>
      <c r="R31" s="33">
        <v>0</v>
      </c>
      <c r="S31" s="33"/>
      <c r="T31" s="33"/>
      <c r="U31" s="31">
        <v>1197</v>
      </c>
      <c r="V31" s="33">
        <v>20</v>
      </c>
      <c r="W31" s="49">
        <v>670</v>
      </c>
    </row>
    <row r="32" spans="1:36" ht="18" thickBot="1" x14ac:dyDescent="0.45">
      <c r="A32" s="64" t="s">
        <v>61</v>
      </c>
      <c r="B32" s="65" t="s">
        <v>62</v>
      </c>
      <c r="C32" s="66">
        <v>1936</v>
      </c>
      <c r="D32" s="30"/>
      <c r="E32" s="66">
        <v>1216</v>
      </c>
      <c r="F32" s="31"/>
      <c r="G32" s="67">
        <v>581</v>
      </c>
      <c r="H32" s="67"/>
      <c r="I32" s="33">
        <v>203</v>
      </c>
      <c r="J32" s="33">
        <v>11</v>
      </c>
      <c r="K32" s="33">
        <v>5</v>
      </c>
      <c r="L32" s="33">
        <v>3</v>
      </c>
      <c r="M32" s="33">
        <v>3</v>
      </c>
      <c r="N32" s="33"/>
      <c r="O32" s="33"/>
      <c r="P32" s="33"/>
      <c r="Q32" s="33">
        <v>0</v>
      </c>
      <c r="R32" s="33">
        <v>22</v>
      </c>
      <c r="S32" s="33">
        <v>7</v>
      </c>
      <c r="T32" s="33">
        <v>350</v>
      </c>
      <c r="U32" s="31">
        <v>1185</v>
      </c>
      <c r="V32" s="33">
        <v>31</v>
      </c>
      <c r="W32" s="49">
        <v>720</v>
      </c>
    </row>
    <row r="33" spans="1:32" ht="18" thickBot="1" x14ac:dyDescent="0.45">
      <c r="A33" s="44"/>
      <c r="B33" s="45"/>
      <c r="C33" s="52">
        <f>C31-C32</f>
        <v>-49</v>
      </c>
      <c r="D33" s="30"/>
      <c r="E33" s="52">
        <f t="shared" ref="E33:G33" si="16">E31-E32</f>
        <v>1</v>
      </c>
      <c r="F33" s="31">
        <f t="shared" si="16"/>
        <v>554</v>
      </c>
      <c r="G33" s="52">
        <f t="shared" si="16"/>
        <v>-2</v>
      </c>
      <c r="H33" s="52"/>
      <c r="I33" s="31">
        <f t="shared" ref="I33:W33" si="17">I31-I32</f>
        <v>-151</v>
      </c>
      <c r="J33" s="31">
        <f t="shared" si="17"/>
        <v>-11</v>
      </c>
      <c r="K33" s="31">
        <f t="shared" si="17"/>
        <v>3</v>
      </c>
      <c r="L33" s="31">
        <f t="shared" si="17"/>
        <v>-2</v>
      </c>
      <c r="M33" s="31">
        <f t="shared" si="17"/>
        <v>-3</v>
      </c>
      <c r="N33" s="31">
        <f t="shared" si="17"/>
        <v>0</v>
      </c>
      <c r="O33" s="31">
        <f t="shared" si="17"/>
        <v>2</v>
      </c>
      <c r="P33" s="31">
        <f t="shared" si="17"/>
        <v>1</v>
      </c>
      <c r="Q33" s="31">
        <f t="shared" si="17"/>
        <v>0</v>
      </c>
      <c r="R33" s="31">
        <f t="shared" si="17"/>
        <v>-22</v>
      </c>
      <c r="S33" s="31">
        <f t="shared" si="17"/>
        <v>-7</v>
      </c>
      <c r="T33" s="31">
        <f t="shared" si="17"/>
        <v>-350</v>
      </c>
      <c r="U33" s="31">
        <f t="shared" si="17"/>
        <v>12</v>
      </c>
      <c r="V33" s="31">
        <f t="shared" si="17"/>
        <v>-11</v>
      </c>
      <c r="W33" s="30">
        <f t="shared" si="17"/>
        <v>-50</v>
      </c>
    </row>
    <row r="34" spans="1:32" ht="18" thickBot="1" x14ac:dyDescent="0.45">
      <c r="A34" s="68" t="s">
        <v>63</v>
      </c>
      <c r="B34" s="28" t="s">
        <v>45</v>
      </c>
      <c r="C34" s="29">
        <v>7651</v>
      </c>
      <c r="D34" s="30"/>
      <c r="E34" s="29">
        <v>5850</v>
      </c>
      <c r="F34" s="31">
        <v>2260</v>
      </c>
      <c r="G34" s="29">
        <v>3282</v>
      </c>
      <c r="H34" s="29"/>
      <c r="I34" s="31">
        <v>212</v>
      </c>
      <c r="J34" s="33">
        <v>3</v>
      </c>
      <c r="K34" s="33">
        <v>22</v>
      </c>
      <c r="L34" s="33">
        <v>0</v>
      </c>
      <c r="M34" s="33">
        <v>1</v>
      </c>
      <c r="N34" s="33">
        <v>2</v>
      </c>
      <c r="O34" s="33">
        <v>4</v>
      </c>
      <c r="P34" s="33">
        <v>4</v>
      </c>
      <c r="Q34" s="33">
        <v>0</v>
      </c>
      <c r="R34" s="33">
        <v>0</v>
      </c>
      <c r="S34" s="33"/>
      <c r="T34" s="33"/>
      <c r="U34" s="31">
        <v>5790</v>
      </c>
      <c r="V34" s="31">
        <v>60</v>
      </c>
      <c r="W34" s="34">
        <v>1801</v>
      </c>
      <c r="X34" s="58">
        <v>1</v>
      </c>
      <c r="Y34" s="59">
        <v>2</v>
      </c>
      <c r="AA34" s="43">
        <v>3</v>
      </c>
      <c r="AB34" s="43">
        <v>2</v>
      </c>
      <c r="AC34" s="43">
        <v>1</v>
      </c>
      <c r="AE34" s="43">
        <v>1</v>
      </c>
      <c r="AF34" s="43">
        <v>2</v>
      </c>
    </row>
    <row r="35" spans="1:32" ht="18" thickBot="1" x14ac:dyDescent="0.45">
      <c r="A35" s="69" t="s">
        <v>63</v>
      </c>
      <c r="B35" s="38" t="s">
        <v>47</v>
      </c>
      <c r="C35" s="39">
        <v>7862</v>
      </c>
      <c r="D35" s="30"/>
      <c r="E35" s="39">
        <v>5853</v>
      </c>
      <c r="F35" s="39"/>
      <c r="G35" s="39">
        <v>3283</v>
      </c>
      <c r="H35" s="39"/>
      <c r="I35" s="39">
        <v>879</v>
      </c>
      <c r="J35" s="40">
        <v>39</v>
      </c>
      <c r="K35" s="40">
        <v>21</v>
      </c>
      <c r="L35" s="40">
        <v>9</v>
      </c>
      <c r="M35" s="40">
        <v>27</v>
      </c>
      <c r="N35" s="40"/>
      <c r="O35" s="40"/>
      <c r="P35" s="40"/>
      <c r="Q35" s="40">
        <v>3</v>
      </c>
      <c r="R35" s="39">
        <v>79</v>
      </c>
      <c r="S35" s="40">
        <v>18</v>
      </c>
      <c r="T35" s="39">
        <v>1291</v>
      </c>
      <c r="U35" s="39">
        <v>5649</v>
      </c>
      <c r="V35" s="39">
        <v>204</v>
      </c>
      <c r="W35" s="34">
        <v>2009</v>
      </c>
    </row>
    <row r="36" spans="1:32" ht="18" thickBot="1" x14ac:dyDescent="0.45">
      <c r="A36" s="44"/>
      <c r="B36" s="45" t="s">
        <v>48</v>
      </c>
      <c r="C36" s="52">
        <f>C34-C35</f>
        <v>-211</v>
      </c>
      <c r="D36" s="30"/>
      <c r="E36" s="52">
        <f t="shared" ref="E36:G36" si="18">E34-E35</f>
        <v>-3</v>
      </c>
      <c r="F36" s="31">
        <f t="shared" si="18"/>
        <v>2260</v>
      </c>
      <c r="G36" s="52">
        <f t="shared" si="18"/>
        <v>-1</v>
      </c>
      <c r="H36" s="52"/>
      <c r="I36" s="31">
        <f t="shared" ref="I36:W36" si="19">I34-I35</f>
        <v>-667</v>
      </c>
      <c r="J36" s="31">
        <f t="shared" si="19"/>
        <v>-36</v>
      </c>
      <c r="K36" s="31">
        <f t="shared" si="19"/>
        <v>1</v>
      </c>
      <c r="L36" s="31">
        <f t="shared" si="19"/>
        <v>-9</v>
      </c>
      <c r="M36" s="31">
        <f t="shared" si="19"/>
        <v>-26</v>
      </c>
      <c r="N36" s="31">
        <f t="shared" si="19"/>
        <v>2</v>
      </c>
      <c r="O36" s="31">
        <f t="shared" si="19"/>
        <v>4</v>
      </c>
      <c r="P36" s="31">
        <f t="shared" si="19"/>
        <v>4</v>
      </c>
      <c r="Q36" s="31">
        <f t="shared" si="19"/>
        <v>-3</v>
      </c>
      <c r="R36" s="31">
        <f t="shared" si="19"/>
        <v>-79</v>
      </c>
      <c r="S36" s="31">
        <f t="shared" si="19"/>
        <v>-18</v>
      </c>
      <c r="T36" s="31">
        <f t="shared" si="19"/>
        <v>-1291</v>
      </c>
      <c r="U36" s="31">
        <f t="shared" si="19"/>
        <v>141</v>
      </c>
      <c r="V36" s="31">
        <f t="shared" si="19"/>
        <v>-144</v>
      </c>
      <c r="W36" s="30">
        <f t="shared" si="19"/>
        <v>-208</v>
      </c>
    </row>
    <row r="37" spans="1:32" ht="18" thickBot="1" x14ac:dyDescent="0.45">
      <c r="A37" s="63" t="s">
        <v>55</v>
      </c>
      <c r="B37" s="28" t="s">
        <v>56</v>
      </c>
      <c r="C37" s="29">
        <v>2737</v>
      </c>
      <c r="D37" s="30"/>
      <c r="E37" s="29">
        <v>2732</v>
      </c>
      <c r="F37" s="31">
        <v>1360</v>
      </c>
      <c r="G37" s="29">
        <v>1259</v>
      </c>
      <c r="H37" s="29"/>
      <c r="I37" s="33">
        <v>83</v>
      </c>
      <c r="J37" s="33">
        <v>1</v>
      </c>
      <c r="K37" s="33">
        <v>4</v>
      </c>
      <c r="L37" s="33">
        <v>0</v>
      </c>
      <c r="M37" s="33">
        <v>0</v>
      </c>
      <c r="N37" s="33">
        <v>1</v>
      </c>
      <c r="O37" s="33">
        <v>0</v>
      </c>
      <c r="P37" s="33">
        <v>1</v>
      </c>
      <c r="Q37" s="33">
        <v>0</v>
      </c>
      <c r="R37" s="33">
        <v>0</v>
      </c>
      <c r="S37" s="33"/>
      <c r="T37" s="33"/>
      <c r="U37" s="31">
        <v>2709</v>
      </c>
      <c r="V37" s="33">
        <v>23</v>
      </c>
      <c r="W37" s="49">
        <v>5</v>
      </c>
    </row>
    <row r="38" spans="1:32" ht="18" thickBot="1" x14ac:dyDescent="0.45">
      <c r="A38" s="64" t="s">
        <v>55</v>
      </c>
      <c r="B38" s="65" t="s">
        <v>56</v>
      </c>
      <c r="C38" s="66">
        <v>2738</v>
      </c>
      <c r="D38" s="30"/>
      <c r="E38" s="66">
        <v>2735</v>
      </c>
      <c r="F38" s="31"/>
      <c r="G38" s="67">
        <v>1239</v>
      </c>
      <c r="H38" s="67"/>
      <c r="I38" s="33">
        <v>465</v>
      </c>
      <c r="J38" s="33">
        <v>15</v>
      </c>
      <c r="K38" s="33">
        <v>6</v>
      </c>
      <c r="L38" s="33">
        <v>4</v>
      </c>
      <c r="M38" s="33">
        <v>19</v>
      </c>
      <c r="N38" s="33"/>
      <c r="O38" s="33"/>
      <c r="P38" s="33"/>
      <c r="Q38" s="33">
        <v>0</v>
      </c>
      <c r="R38" s="33">
        <v>46</v>
      </c>
      <c r="S38" s="33">
        <v>10</v>
      </c>
      <c r="T38" s="33">
        <v>848</v>
      </c>
      <c r="U38" s="31">
        <v>2652</v>
      </c>
      <c r="V38" s="33">
        <v>83</v>
      </c>
      <c r="W38" s="49">
        <v>3</v>
      </c>
    </row>
    <row r="39" spans="1:32" ht="18" thickBot="1" x14ac:dyDescent="0.45">
      <c r="A39" s="44"/>
      <c r="B39" s="45"/>
      <c r="C39" s="52">
        <f>C37-C38</f>
        <v>-1</v>
      </c>
      <c r="D39" s="30"/>
      <c r="E39" s="52">
        <f t="shared" ref="E39:G39" si="20">E37-E38</f>
        <v>-3</v>
      </c>
      <c r="F39" s="31">
        <f t="shared" si="20"/>
        <v>1360</v>
      </c>
      <c r="G39" s="31">
        <f t="shared" si="20"/>
        <v>20</v>
      </c>
      <c r="H39" s="31"/>
      <c r="I39" s="31">
        <f t="shared" ref="I39:W39" si="21">I37-I38</f>
        <v>-382</v>
      </c>
      <c r="J39" s="31">
        <f t="shared" si="21"/>
        <v>-14</v>
      </c>
      <c r="K39" s="31">
        <f t="shared" si="21"/>
        <v>-2</v>
      </c>
      <c r="L39" s="31">
        <f t="shared" si="21"/>
        <v>-4</v>
      </c>
      <c r="M39" s="31">
        <f t="shared" si="21"/>
        <v>-19</v>
      </c>
      <c r="N39" s="31">
        <f t="shared" si="21"/>
        <v>1</v>
      </c>
      <c r="O39" s="31">
        <f t="shared" si="21"/>
        <v>0</v>
      </c>
      <c r="P39" s="31">
        <f t="shared" si="21"/>
        <v>1</v>
      </c>
      <c r="Q39" s="31">
        <f t="shared" si="21"/>
        <v>0</v>
      </c>
      <c r="R39" s="31">
        <f t="shared" si="21"/>
        <v>-46</v>
      </c>
      <c r="S39" s="31">
        <f t="shared" si="21"/>
        <v>-10</v>
      </c>
      <c r="T39" s="31">
        <f t="shared" si="21"/>
        <v>-848</v>
      </c>
      <c r="U39" s="31">
        <f t="shared" si="21"/>
        <v>57</v>
      </c>
      <c r="V39" s="31">
        <f t="shared" si="21"/>
        <v>-60</v>
      </c>
      <c r="W39" s="30">
        <f t="shared" si="21"/>
        <v>2</v>
      </c>
    </row>
    <row r="40" spans="1:32" ht="18" thickBot="1" x14ac:dyDescent="0.45">
      <c r="A40" s="63" t="s">
        <v>64</v>
      </c>
      <c r="B40" s="28" t="s">
        <v>65</v>
      </c>
      <c r="C40" s="29">
        <v>1555</v>
      </c>
      <c r="D40" s="30"/>
      <c r="E40" s="29">
        <v>823</v>
      </c>
      <c r="F40" s="31">
        <v>317</v>
      </c>
      <c r="G40" s="29">
        <v>451</v>
      </c>
      <c r="H40" s="29"/>
      <c r="I40" s="33">
        <v>32</v>
      </c>
      <c r="J40" s="33">
        <v>0</v>
      </c>
      <c r="K40" s="33">
        <v>9</v>
      </c>
      <c r="L40" s="33">
        <v>0</v>
      </c>
      <c r="M40" s="33">
        <v>0</v>
      </c>
      <c r="N40" s="33">
        <v>0</v>
      </c>
      <c r="O40" s="33">
        <v>2</v>
      </c>
      <c r="P40" s="33">
        <v>1</v>
      </c>
      <c r="Q40" s="33">
        <v>0</v>
      </c>
      <c r="R40" s="33">
        <v>0</v>
      </c>
      <c r="S40" s="33"/>
      <c r="T40" s="33"/>
      <c r="U40" s="33">
        <v>812</v>
      </c>
      <c r="V40" s="33">
        <v>11</v>
      </c>
      <c r="W40" s="49">
        <v>732</v>
      </c>
    </row>
    <row r="41" spans="1:32" ht="18" thickBot="1" x14ac:dyDescent="0.45">
      <c r="A41" s="64" t="s">
        <v>64</v>
      </c>
      <c r="B41" s="65" t="s">
        <v>65</v>
      </c>
      <c r="C41" s="66">
        <v>1614</v>
      </c>
      <c r="D41" s="30"/>
      <c r="E41" s="66">
        <v>823</v>
      </c>
      <c r="F41" s="31"/>
      <c r="G41" s="67">
        <v>449</v>
      </c>
      <c r="H41" s="67"/>
      <c r="I41" s="33">
        <v>115</v>
      </c>
      <c r="J41" s="33">
        <v>7</v>
      </c>
      <c r="K41" s="33">
        <v>6</v>
      </c>
      <c r="L41" s="33">
        <v>2</v>
      </c>
      <c r="M41" s="33">
        <v>1</v>
      </c>
      <c r="N41" s="33"/>
      <c r="O41" s="33"/>
      <c r="P41" s="33"/>
      <c r="Q41" s="33">
        <v>0</v>
      </c>
      <c r="R41" s="33">
        <v>17</v>
      </c>
      <c r="S41" s="33">
        <v>3</v>
      </c>
      <c r="T41" s="33">
        <v>181</v>
      </c>
      <c r="U41" s="33">
        <v>781</v>
      </c>
      <c r="V41" s="33">
        <v>42</v>
      </c>
      <c r="W41" s="49">
        <v>791</v>
      </c>
    </row>
    <row r="42" spans="1:32" ht="18" thickBot="1" x14ac:dyDescent="0.45">
      <c r="A42" s="44"/>
      <c r="B42" s="45"/>
      <c r="C42" s="52">
        <f>C40-C41</f>
        <v>-59</v>
      </c>
      <c r="D42" s="30"/>
      <c r="E42" s="30">
        <f t="shared" ref="E42:G42" si="22">E40-E41</f>
        <v>0</v>
      </c>
      <c r="F42" s="31">
        <f t="shared" si="22"/>
        <v>317</v>
      </c>
      <c r="G42" s="31">
        <f t="shared" si="22"/>
        <v>2</v>
      </c>
      <c r="H42" s="31"/>
      <c r="I42" s="31">
        <f t="shared" ref="I42:W42" si="23">I40-I41</f>
        <v>-83</v>
      </c>
      <c r="J42" s="31">
        <f t="shared" si="23"/>
        <v>-7</v>
      </c>
      <c r="K42" s="31">
        <f t="shared" si="23"/>
        <v>3</v>
      </c>
      <c r="L42" s="31">
        <f t="shared" si="23"/>
        <v>-2</v>
      </c>
      <c r="M42" s="31">
        <f t="shared" si="23"/>
        <v>-1</v>
      </c>
      <c r="N42" s="31">
        <f t="shared" si="23"/>
        <v>0</v>
      </c>
      <c r="O42" s="31">
        <f t="shared" si="23"/>
        <v>2</v>
      </c>
      <c r="P42" s="31">
        <f t="shared" si="23"/>
        <v>1</v>
      </c>
      <c r="Q42" s="31">
        <f t="shared" si="23"/>
        <v>0</v>
      </c>
      <c r="R42" s="31">
        <f t="shared" si="23"/>
        <v>-17</v>
      </c>
      <c r="S42" s="31">
        <f t="shared" si="23"/>
        <v>-3</v>
      </c>
      <c r="T42" s="31">
        <f t="shared" si="23"/>
        <v>-181</v>
      </c>
      <c r="U42" s="31">
        <f t="shared" si="23"/>
        <v>31</v>
      </c>
      <c r="V42" s="31">
        <f t="shared" si="23"/>
        <v>-31</v>
      </c>
      <c r="W42" s="30">
        <f t="shared" si="23"/>
        <v>-59</v>
      </c>
    </row>
    <row r="43" spans="1:32" ht="18" thickBot="1" x14ac:dyDescent="0.45">
      <c r="A43" s="63" t="s">
        <v>66</v>
      </c>
      <c r="B43" s="28" t="s">
        <v>67</v>
      </c>
      <c r="C43" s="29">
        <v>3359</v>
      </c>
      <c r="D43" s="30"/>
      <c r="E43" s="29">
        <v>2295</v>
      </c>
      <c r="F43" s="31">
        <v>583</v>
      </c>
      <c r="G43" s="29">
        <v>1572</v>
      </c>
      <c r="H43" s="29"/>
      <c r="I43" s="33">
        <v>97</v>
      </c>
      <c r="J43" s="33">
        <v>2</v>
      </c>
      <c r="K43" s="33">
        <v>9</v>
      </c>
      <c r="L43" s="33">
        <v>0</v>
      </c>
      <c r="M43" s="33">
        <v>1</v>
      </c>
      <c r="N43" s="33">
        <v>1</v>
      </c>
      <c r="O43" s="33">
        <v>2</v>
      </c>
      <c r="P43" s="33">
        <v>2</v>
      </c>
      <c r="Q43" s="33">
        <v>0</v>
      </c>
      <c r="R43" s="33">
        <v>0</v>
      </c>
      <c r="S43" s="33"/>
      <c r="T43" s="33"/>
      <c r="U43" s="31">
        <v>2269</v>
      </c>
      <c r="V43" s="33">
        <v>26</v>
      </c>
      <c r="W43" s="34">
        <v>1064</v>
      </c>
    </row>
    <row r="44" spans="1:32" ht="18" thickBot="1" x14ac:dyDescent="0.45">
      <c r="A44" s="64" t="s">
        <v>66</v>
      </c>
      <c r="B44" s="65" t="s">
        <v>67</v>
      </c>
      <c r="C44" s="66">
        <v>3510</v>
      </c>
      <c r="D44" s="30"/>
      <c r="E44" s="66">
        <v>2295</v>
      </c>
      <c r="F44" s="31"/>
      <c r="G44" s="67">
        <v>1595</v>
      </c>
      <c r="H44" s="67"/>
      <c r="I44" s="33">
        <v>299</v>
      </c>
      <c r="J44" s="33">
        <v>17</v>
      </c>
      <c r="K44" s="33">
        <v>9</v>
      </c>
      <c r="L44" s="33">
        <v>3</v>
      </c>
      <c r="M44" s="33">
        <v>7</v>
      </c>
      <c r="N44" s="33"/>
      <c r="O44" s="33"/>
      <c r="P44" s="33"/>
      <c r="Q44" s="33">
        <v>3</v>
      </c>
      <c r="R44" s="33">
        <v>16</v>
      </c>
      <c r="S44" s="33">
        <v>5</v>
      </c>
      <c r="T44" s="33">
        <v>262</v>
      </c>
      <c r="U44" s="31">
        <v>2216</v>
      </c>
      <c r="V44" s="33">
        <v>79</v>
      </c>
      <c r="W44" s="34">
        <v>1215</v>
      </c>
    </row>
    <row r="45" spans="1:32" ht="18" thickBot="1" x14ac:dyDescent="0.45">
      <c r="A45" s="44"/>
      <c r="B45" s="45"/>
      <c r="C45" s="52">
        <f>C43-C44</f>
        <v>-151</v>
      </c>
      <c r="D45" s="30"/>
      <c r="E45" s="30">
        <f t="shared" ref="E45:G45" si="24">E43-E44</f>
        <v>0</v>
      </c>
      <c r="F45" s="31">
        <f t="shared" si="24"/>
        <v>583</v>
      </c>
      <c r="G45" s="52">
        <f t="shared" si="24"/>
        <v>-23</v>
      </c>
      <c r="H45" s="52"/>
      <c r="I45" s="31">
        <f t="shared" ref="I45:W45" si="25">I43-I44</f>
        <v>-202</v>
      </c>
      <c r="J45" s="31">
        <f t="shared" si="25"/>
        <v>-15</v>
      </c>
      <c r="K45" s="31">
        <f t="shared" si="25"/>
        <v>0</v>
      </c>
      <c r="L45" s="31">
        <f t="shared" si="25"/>
        <v>-3</v>
      </c>
      <c r="M45" s="31">
        <f t="shared" si="25"/>
        <v>-6</v>
      </c>
      <c r="N45" s="31">
        <f t="shared" si="25"/>
        <v>1</v>
      </c>
      <c r="O45" s="31">
        <f t="shared" si="25"/>
        <v>2</v>
      </c>
      <c r="P45" s="31">
        <f t="shared" si="25"/>
        <v>2</v>
      </c>
      <c r="Q45" s="31">
        <f t="shared" si="25"/>
        <v>-3</v>
      </c>
      <c r="R45" s="31">
        <f t="shared" si="25"/>
        <v>-16</v>
      </c>
      <c r="S45" s="31">
        <f t="shared" si="25"/>
        <v>-5</v>
      </c>
      <c r="T45" s="31">
        <f t="shared" si="25"/>
        <v>-262</v>
      </c>
      <c r="U45" s="31">
        <f t="shared" si="25"/>
        <v>53</v>
      </c>
      <c r="V45" s="31">
        <f t="shared" si="25"/>
        <v>-53</v>
      </c>
      <c r="W45" s="30">
        <f t="shared" si="25"/>
        <v>-151</v>
      </c>
    </row>
    <row r="46" spans="1:32" ht="18" thickBot="1" x14ac:dyDescent="0.45">
      <c r="A46" s="68" t="s">
        <v>68</v>
      </c>
      <c r="B46" s="28" t="s">
        <v>45</v>
      </c>
      <c r="C46" s="29">
        <v>1935</v>
      </c>
      <c r="D46" s="30"/>
      <c r="E46" s="29">
        <v>1443</v>
      </c>
      <c r="F46" s="31">
        <v>591</v>
      </c>
      <c r="G46" s="29">
        <v>767</v>
      </c>
      <c r="H46" s="29"/>
      <c r="I46" s="31">
        <v>51</v>
      </c>
      <c r="J46" s="33">
        <v>0</v>
      </c>
      <c r="K46" s="33">
        <v>10</v>
      </c>
      <c r="L46" s="33">
        <v>0</v>
      </c>
      <c r="M46" s="33">
        <v>0</v>
      </c>
      <c r="N46" s="33">
        <v>3</v>
      </c>
      <c r="O46" s="33">
        <v>3</v>
      </c>
      <c r="P46" s="33">
        <v>0</v>
      </c>
      <c r="Q46" s="33">
        <v>0</v>
      </c>
      <c r="R46" s="33">
        <v>0</v>
      </c>
      <c r="S46" s="33"/>
      <c r="T46" s="33"/>
      <c r="U46" s="31">
        <v>1425</v>
      </c>
      <c r="V46" s="31">
        <v>18</v>
      </c>
      <c r="W46" s="34">
        <v>492</v>
      </c>
      <c r="X46" s="58">
        <v>1</v>
      </c>
      <c r="Y46" s="70">
        <v>1</v>
      </c>
      <c r="Z46" s="71">
        <v>1</v>
      </c>
      <c r="AA46" s="43">
        <v>1</v>
      </c>
      <c r="AD46" s="43">
        <v>2</v>
      </c>
      <c r="AF46" s="43">
        <v>2</v>
      </c>
    </row>
    <row r="47" spans="1:32" ht="18" thickBot="1" x14ac:dyDescent="0.45">
      <c r="A47" s="69" t="s">
        <v>68</v>
      </c>
      <c r="B47" s="38" t="s">
        <v>47</v>
      </c>
      <c r="C47" s="39">
        <v>1983</v>
      </c>
      <c r="D47" s="30"/>
      <c r="E47" s="39">
        <v>1441</v>
      </c>
      <c r="F47" s="39"/>
      <c r="G47" s="39">
        <v>749</v>
      </c>
      <c r="H47" s="39"/>
      <c r="I47" s="39">
        <v>171</v>
      </c>
      <c r="J47" s="40">
        <v>9</v>
      </c>
      <c r="K47" s="40">
        <v>3</v>
      </c>
      <c r="L47" s="40">
        <v>7</v>
      </c>
      <c r="M47" s="40">
        <v>9</v>
      </c>
      <c r="N47" s="40"/>
      <c r="O47" s="40"/>
      <c r="P47" s="40"/>
      <c r="Q47" s="40">
        <v>3</v>
      </c>
      <c r="R47" s="39">
        <v>13</v>
      </c>
      <c r="S47" s="40">
        <v>9</v>
      </c>
      <c r="T47" s="39">
        <v>421</v>
      </c>
      <c r="U47" s="39">
        <v>1394</v>
      </c>
      <c r="V47" s="39">
        <v>47</v>
      </c>
      <c r="W47" s="34">
        <v>542</v>
      </c>
    </row>
    <row r="48" spans="1:32" ht="18" thickBot="1" x14ac:dyDescent="0.45">
      <c r="A48" s="44"/>
      <c r="B48" s="45" t="s">
        <v>48</v>
      </c>
      <c r="C48" s="52">
        <f>C46-C47</f>
        <v>-48</v>
      </c>
      <c r="D48" s="30"/>
      <c r="E48" s="52">
        <f t="shared" ref="E48:G48" si="26">E46-E47</f>
        <v>2</v>
      </c>
      <c r="F48" s="31">
        <f t="shared" si="26"/>
        <v>591</v>
      </c>
      <c r="G48" s="31">
        <f t="shared" si="26"/>
        <v>18</v>
      </c>
      <c r="H48" s="31"/>
      <c r="I48" s="31">
        <f t="shared" ref="I48:W48" si="27">I46-I47</f>
        <v>-120</v>
      </c>
      <c r="J48" s="31">
        <f t="shared" si="27"/>
        <v>-9</v>
      </c>
      <c r="K48" s="31">
        <f t="shared" si="27"/>
        <v>7</v>
      </c>
      <c r="L48" s="31">
        <f t="shared" si="27"/>
        <v>-7</v>
      </c>
      <c r="M48" s="31">
        <f t="shared" si="27"/>
        <v>-9</v>
      </c>
      <c r="N48" s="31">
        <f t="shared" si="27"/>
        <v>3</v>
      </c>
      <c r="O48" s="31">
        <f t="shared" si="27"/>
        <v>3</v>
      </c>
      <c r="P48" s="31">
        <f t="shared" si="27"/>
        <v>0</v>
      </c>
      <c r="Q48" s="31">
        <f t="shared" si="27"/>
        <v>-3</v>
      </c>
      <c r="R48" s="31">
        <f t="shared" si="27"/>
        <v>-13</v>
      </c>
      <c r="S48" s="31">
        <f t="shared" si="27"/>
        <v>-9</v>
      </c>
      <c r="T48" s="31">
        <f t="shared" si="27"/>
        <v>-421</v>
      </c>
      <c r="U48" s="31">
        <f t="shared" si="27"/>
        <v>31</v>
      </c>
      <c r="V48" s="31">
        <f t="shared" si="27"/>
        <v>-29</v>
      </c>
      <c r="W48" s="30">
        <f t="shared" si="27"/>
        <v>-50</v>
      </c>
    </row>
    <row r="49" spans="1:32" ht="18" thickBot="1" x14ac:dyDescent="0.45">
      <c r="A49" s="63" t="s">
        <v>55</v>
      </c>
      <c r="B49" s="28" t="s">
        <v>56</v>
      </c>
      <c r="C49" s="29">
        <v>717</v>
      </c>
      <c r="D49" s="30"/>
      <c r="E49" s="29">
        <v>716</v>
      </c>
      <c r="F49" s="31">
        <v>376</v>
      </c>
      <c r="G49" s="29">
        <v>299</v>
      </c>
      <c r="H49" s="29"/>
      <c r="I49" s="33">
        <v>25</v>
      </c>
      <c r="J49" s="33">
        <v>0</v>
      </c>
      <c r="K49" s="33">
        <v>5</v>
      </c>
      <c r="L49" s="33">
        <v>0</v>
      </c>
      <c r="M49" s="33">
        <v>0</v>
      </c>
      <c r="N49" s="33">
        <v>0</v>
      </c>
      <c r="O49" s="33">
        <v>1</v>
      </c>
      <c r="P49" s="33">
        <v>0</v>
      </c>
      <c r="Q49" s="33">
        <v>0</v>
      </c>
      <c r="R49" s="33">
        <v>0</v>
      </c>
      <c r="S49" s="33"/>
      <c r="T49" s="33"/>
      <c r="U49" s="33">
        <v>706</v>
      </c>
      <c r="V49" s="33">
        <v>10</v>
      </c>
      <c r="W49" s="49">
        <v>1</v>
      </c>
    </row>
    <row r="50" spans="1:32" ht="18" thickBot="1" x14ac:dyDescent="0.45">
      <c r="A50" s="64" t="s">
        <v>55</v>
      </c>
      <c r="B50" s="65" t="s">
        <v>56</v>
      </c>
      <c r="C50" s="66">
        <v>717</v>
      </c>
      <c r="D50" s="30"/>
      <c r="E50" s="66">
        <v>715</v>
      </c>
      <c r="F50" s="31"/>
      <c r="G50" s="67">
        <v>288</v>
      </c>
      <c r="H50" s="67"/>
      <c r="I50" s="33">
        <v>97</v>
      </c>
      <c r="J50" s="33">
        <v>7</v>
      </c>
      <c r="K50" s="33">
        <v>1</v>
      </c>
      <c r="L50" s="33">
        <v>2</v>
      </c>
      <c r="M50" s="33">
        <v>7</v>
      </c>
      <c r="N50" s="33"/>
      <c r="O50" s="33"/>
      <c r="P50" s="33"/>
      <c r="Q50" s="33">
        <v>2</v>
      </c>
      <c r="R50" s="33">
        <v>7</v>
      </c>
      <c r="S50" s="33">
        <v>1</v>
      </c>
      <c r="T50" s="33">
        <v>270</v>
      </c>
      <c r="U50" s="33">
        <v>682</v>
      </c>
      <c r="V50" s="33">
        <v>33</v>
      </c>
      <c r="W50" s="49">
        <v>2</v>
      </c>
    </row>
    <row r="51" spans="1:32" ht="18" thickBot="1" x14ac:dyDescent="0.45">
      <c r="A51" s="44"/>
      <c r="B51" s="45"/>
      <c r="C51" s="30">
        <f>C49-C50</f>
        <v>0</v>
      </c>
      <c r="D51" s="30"/>
      <c r="E51" s="52">
        <f t="shared" ref="E51:G51" si="28">E49-E50</f>
        <v>1</v>
      </c>
      <c r="F51" s="31">
        <f t="shared" si="28"/>
        <v>376</v>
      </c>
      <c r="G51" s="31">
        <f t="shared" si="28"/>
        <v>11</v>
      </c>
      <c r="H51" s="31"/>
      <c r="I51" s="31">
        <f t="shared" ref="I51:W51" si="29">I49-I50</f>
        <v>-72</v>
      </c>
      <c r="J51" s="31">
        <f t="shared" si="29"/>
        <v>-7</v>
      </c>
      <c r="K51" s="31">
        <f t="shared" si="29"/>
        <v>4</v>
      </c>
      <c r="L51" s="31">
        <f t="shared" si="29"/>
        <v>-2</v>
      </c>
      <c r="M51" s="31">
        <f t="shared" si="29"/>
        <v>-7</v>
      </c>
      <c r="N51" s="31">
        <f t="shared" si="29"/>
        <v>0</v>
      </c>
      <c r="O51" s="31">
        <f t="shared" si="29"/>
        <v>1</v>
      </c>
      <c r="P51" s="31">
        <f t="shared" si="29"/>
        <v>0</v>
      </c>
      <c r="Q51" s="31">
        <f t="shared" si="29"/>
        <v>-2</v>
      </c>
      <c r="R51" s="31">
        <f t="shared" si="29"/>
        <v>-7</v>
      </c>
      <c r="S51" s="31">
        <f t="shared" si="29"/>
        <v>-1</v>
      </c>
      <c r="T51" s="31">
        <f t="shared" si="29"/>
        <v>-270</v>
      </c>
      <c r="U51" s="31">
        <f t="shared" si="29"/>
        <v>24</v>
      </c>
      <c r="V51" s="31">
        <f t="shared" si="29"/>
        <v>-23</v>
      </c>
      <c r="W51" s="30">
        <f t="shared" si="29"/>
        <v>-1</v>
      </c>
    </row>
    <row r="52" spans="1:32" ht="18" thickBot="1" x14ac:dyDescent="0.45">
      <c r="A52" s="63" t="s">
        <v>69</v>
      </c>
      <c r="B52" s="28" t="s">
        <v>70</v>
      </c>
      <c r="C52" s="29">
        <v>1218</v>
      </c>
      <c r="D52" s="30"/>
      <c r="E52" s="29">
        <v>727</v>
      </c>
      <c r="F52" s="31">
        <v>215</v>
      </c>
      <c r="G52" s="29">
        <v>468</v>
      </c>
      <c r="H52" s="29"/>
      <c r="I52" s="33">
        <v>26</v>
      </c>
      <c r="J52" s="33">
        <v>0</v>
      </c>
      <c r="K52" s="33">
        <v>5</v>
      </c>
      <c r="L52" s="33">
        <v>0</v>
      </c>
      <c r="M52" s="33">
        <v>0</v>
      </c>
      <c r="N52" s="33">
        <v>3</v>
      </c>
      <c r="O52" s="33">
        <v>2</v>
      </c>
      <c r="P52" s="33">
        <v>0</v>
      </c>
      <c r="Q52" s="33">
        <v>0</v>
      </c>
      <c r="R52" s="33">
        <v>0</v>
      </c>
      <c r="S52" s="33"/>
      <c r="T52" s="33"/>
      <c r="U52" s="33">
        <v>719</v>
      </c>
      <c r="V52" s="33">
        <v>8</v>
      </c>
      <c r="W52" s="49">
        <v>491</v>
      </c>
    </row>
    <row r="53" spans="1:32" ht="18" thickBot="1" x14ac:dyDescent="0.45">
      <c r="A53" s="64" t="s">
        <v>69</v>
      </c>
      <c r="B53" s="65" t="s">
        <v>70</v>
      </c>
      <c r="C53" s="66">
        <v>1266</v>
      </c>
      <c r="D53" s="30"/>
      <c r="E53" s="66">
        <v>726</v>
      </c>
      <c r="F53" s="31"/>
      <c r="G53" s="67">
        <v>461</v>
      </c>
      <c r="H53" s="67"/>
      <c r="I53" s="33">
        <v>74</v>
      </c>
      <c r="J53" s="33">
        <v>2</v>
      </c>
      <c r="K53" s="33">
        <v>2</v>
      </c>
      <c r="L53" s="33">
        <v>5</v>
      </c>
      <c r="M53" s="33">
        <v>2</v>
      </c>
      <c r="N53" s="33"/>
      <c r="O53" s="33"/>
      <c r="P53" s="33"/>
      <c r="Q53" s="33">
        <v>1</v>
      </c>
      <c r="R53" s="33">
        <v>6</v>
      </c>
      <c r="S53" s="33">
        <v>8</v>
      </c>
      <c r="T53" s="33">
        <v>151</v>
      </c>
      <c r="U53" s="33">
        <v>712</v>
      </c>
      <c r="V53" s="33">
        <v>14</v>
      </c>
      <c r="W53" s="49">
        <v>540</v>
      </c>
    </row>
    <row r="54" spans="1:32" ht="18" thickBot="1" x14ac:dyDescent="0.45">
      <c r="A54" s="44"/>
      <c r="B54" s="45"/>
      <c r="C54" s="52">
        <f>C52-C53</f>
        <v>-48</v>
      </c>
      <c r="D54" s="30"/>
      <c r="E54" s="52">
        <f t="shared" ref="E54:G54" si="30">E52-E53</f>
        <v>1</v>
      </c>
      <c r="F54" s="31">
        <f t="shared" si="30"/>
        <v>215</v>
      </c>
      <c r="G54" s="31">
        <f t="shared" si="30"/>
        <v>7</v>
      </c>
      <c r="H54" s="31"/>
      <c r="I54" s="31">
        <f t="shared" ref="I54:W54" si="31">I52-I53</f>
        <v>-48</v>
      </c>
      <c r="J54" s="31">
        <f t="shared" si="31"/>
        <v>-2</v>
      </c>
      <c r="K54" s="31">
        <f t="shared" si="31"/>
        <v>3</v>
      </c>
      <c r="L54" s="31">
        <f t="shared" si="31"/>
        <v>-5</v>
      </c>
      <c r="M54" s="31">
        <f t="shared" si="31"/>
        <v>-2</v>
      </c>
      <c r="N54" s="31">
        <f t="shared" si="31"/>
        <v>3</v>
      </c>
      <c r="O54" s="31">
        <f t="shared" si="31"/>
        <v>2</v>
      </c>
      <c r="P54" s="31">
        <f t="shared" si="31"/>
        <v>0</v>
      </c>
      <c r="Q54" s="31">
        <f t="shared" si="31"/>
        <v>-1</v>
      </c>
      <c r="R54" s="31">
        <f t="shared" si="31"/>
        <v>-6</v>
      </c>
      <c r="S54" s="31">
        <f t="shared" si="31"/>
        <v>-8</v>
      </c>
      <c r="T54" s="31">
        <f t="shared" si="31"/>
        <v>-151</v>
      </c>
      <c r="U54" s="31">
        <f t="shared" si="31"/>
        <v>7</v>
      </c>
      <c r="V54" s="31">
        <f t="shared" si="31"/>
        <v>-6</v>
      </c>
      <c r="W54" s="30">
        <f t="shared" si="31"/>
        <v>-49</v>
      </c>
    </row>
    <row r="55" spans="1:32" ht="18" thickBot="1" x14ac:dyDescent="0.45">
      <c r="A55" s="68" t="s">
        <v>71</v>
      </c>
      <c r="B55" s="28" t="s">
        <v>45</v>
      </c>
      <c r="C55" s="29">
        <v>7205</v>
      </c>
      <c r="D55" s="30"/>
      <c r="E55" s="29">
        <v>5485</v>
      </c>
      <c r="F55" s="31">
        <v>2496</v>
      </c>
      <c r="G55" s="29">
        <v>2731</v>
      </c>
      <c r="H55" s="29"/>
      <c r="I55" s="31">
        <v>154</v>
      </c>
      <c r="J55" s="33">
        <v>0</v>
      </c>
      <c r="K55" s="33">
        <v>26</v>
      </c>
      <c r="L55" s="33">
        <v>4</v>
      </c>
      <c r="M55" s="33">
        <v>0</v>
      </c>
      <c r="N55" s="33">
        <v>4</v>
      </c>
      <c r="O55" s="33">
        <v>0</v>
      </c>
      <c r="P55" s="33">
        <v>4</v>
      </c>
      <c r="Q55" s="33">
        <v>1</v>
      </c>
      <c r="R55" s="33">
        <v>2</v>
      </c>
      <c r="S55" s="33"/>
      <c r="T55" s="33"/>
      <c r="U55" s="31">
        <v>5422</v>
      </c>
      <c r="V55" s="31">
        <v>63</v>
      </c>
      <c r="W55" s="34">
        <v>1720</v>
      </c>
      <c r="X55" s="58">
        <v>1</v>
      </c>
      <c r="Y55" s="59">
        <v>3</v>
      </c>
      <c r="Z55" s="71">
        <v>1</v>
      </c>
      <c r="AA55" s="43">
        <v>3</v>
      </c>
      <c r="AB55" s="43">
        <v>2</v>
      </c>
      <c r="AD55" s="43">
        <v>2</v>
      </c>
      <c r="AE55" s="43">
        <v>2</v>
      </c>
      <c r="AF55" s="43">
        <v>2</v>
      </c>
    </row>
    <row r="56" spans="1:32" ht="18" thickBot="1" x14ac:dyDescent="0.45">
      <c r="A56" s="69" t="s">
        <v>71</v>
      </c>
      <c r="B56" s="38" t="s">
        <v>47</v>
      </c>
      <c r="C56" s="39">
        <v>7339</v>
      </c>
      <c r="D56" s="30"/>
      <c r="E56" s="39">
        <v>5482</v>
      </c>
      <c r="F56" s="39"/>
      <c r="G56" s="39">
        <v>2750</v>
      </c>
      <c r="H56" s="39"/>
      <c r="I56" s="39">
        <v>873</v>
      </c>
      <c r="J56" s="40">
        <v>27</v>
      </c>
      <c r="K56" s="40">
        <v>22</v>
      </c>
      <c r="L56" s="40">
        <v>7</v>
      </c>
      <c r="M56" s="40">
        <v>19</v>
      </c>
      <c r="N56" s="40"/>
      <c r="O56" s="40"/>
      <c r="P56" s="40"/>
      <c r="Q56" s="40">
        <v>3</v>
      </c>
      <c r="R56" s="39">
        <v>61</v>
      </c>
      <c r="S56" s="40">
        <v>13</v>
      </c>
      <c r="T56" s="39">
        <v>1556</v>
      </c>
      <c r="U56" s="39">
        <v>5331</v>
      </c>
      <c r="V56" s="39">
        <v>151</v>
      </c>
      <c r="W56" s="34">
        <v>1857</v>
      </c>
    </row>
    <row r="57" spans="1:32" ht="18" thickBot="1" x14ac:dyDescent="0.45">
      <c r="A57" s="44"/>
      <c r="B57" s="45" t="s">
        <v>48</v>
      </c>
      <c r="C57" s="52">
        <f>C55-C56</f>
        <v>-134</v>
      </c>
      <c r="D57" s="30"/>
      <c r="E57" s="52">
        <f t="shared" ref="E57:G57" si="32">E55-E56</f>
        <v>3</v>
      </c>
      <c r="F57" s="31">
        <f t="shared" si="32"/>
        <v>2496</v>
      </c>
      <c r="G57" s="52">
        <f t="shared" si="32"/>
        <v>-19</v>
      </c>
      <c r="H57" s="52"/>
      <c r="I57" s="31">
        <f t="shared" ref="I57:W57" si="33">I55-I56</f>
        <v>-719</v>
      </c>
      <c r="J57" s="31">
        <f t="shared" si="33"/>
        <v>-27</v>
      </c>
      <c r="K57" s="31">
        <f t="shared" si="33"/>
        <v>4</v>
      </c>
      <c r="L57" s="31">
        <f t="shared" si="33"/>
        <v>-3</v>
      </c>
      <c r="M57" s="31">
        <f t="shared" si="33"/>
        <v>-19</v>
      </c>
      <c r="N57" s="31">
        <f t="shared" si="33"/>
        <v>4</v>
      </c>
      <c r="O57" s="31">
        <f t="shared" si="33"/>
        <v>0</v>
      </c>
      <c r="P57" s="31">
        <f t="shared" si="33"/>
        <v>4</v>
      </c>
      <c r="Q57" s="31">
        <f t="shared" si="33"/>
        <v>-2</v>
      </c>
      <c r="R57" s="31">
        <f t="shared" si="33"/>
        <v>-59</v>
      </c>
      <c r="S57" s="31">
        <f t="shared" si="33"/>
        <v>-13</v>
      </c>
      <c r="T57" s="31">
        <f t="shared" si="33"/>
        <v>-1556</v>
      </c>
      <c r="U57" s="31">
        <f t="shared" si="33"/>
        <v>91</v>
      </c>
      <c r="V57" s="31">
        <f t="shared" si="33"/>
        <v>-88</v>
      </c>
      <c r="W57" s="30">
        <f t="shared" si="33"/>
        <v>-137</v>
      </c>
    </row>
    <row r="58" spans="1:32" ht="18" thickBot="1" x14ac:dyDescent="0.45">
      <c r="A58" s="63" t="s">
        <v>55</v>
      </c>
      <c r="B58" s="72"/>
      <c r="C58" s="29">
        <v>2360</v>
      </c>
      <c r="D58" s="30"/>
      <c r="E58" s="29">
        <v>2360</v>
      </c>
      <c r="F58" s="31">
        <v>1283</v>
      </c>
      <c r="G58" s="29">
        <v>1002</v>
      </c>
      <c r="H58" s="29"/>
      <c r="I58" s="33">
        <v>57</v>
      </c>
      <c r="J58" s="33">
        <v>0</v>
      </c>
      <c r="K58" s="33">
        <v>5</v>
      </c>
      <c r="L58" s="33">
        <v>3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1</v>
      </c>
      <c r="S58" s="33"/>
      <c r="T58" s="33"/>
      <c r="U58" s="31">
        <v>2351</v>
      </c>
      <c r="V58" s="33">
        <v>9</v>
      </c>
      <c r="W58" s="49">
        <v>0</v>
      </c>
    </row>
    <row r="59" spans="1:32" ht="18" thickBot="1" x14ac:dyDescent="0.45">
      <c r="A59" s="64" t="s">
        <v>55</v>
      </c>
      <c r="B59" s="72"/>
      <c r="C59" s="66">
        <v>2360</v>
      </c>
      <c r="D59" s="30"/>
      <c r="E59" s="66">
        <v>2359</v>
      </c>
      <c r="F59" s="31"/>
      <c r="G59" s="67">
        <v>997</v>
      </c>
      <c r="H59" s="67"/>
      <c r="I59" s="33">
        <v>416</v>
      </c>
      <c r="J59" s="33">
        <v>11</v>
      </c>
      <c r="K59" s="33">
        <v>9</v>
      </c>
      <c r="L59" s="33">
        <v>3</v>
      </c>
      <c r="M59" s="33">
        <v>12</v>
      </c>
      <c r="N59" s="33"/>
      <c r="O59" s="33"/>
      <c r="P59" s="33"/>
      <c r="Q59" s="33">
        <v>0</v>
      </c>
      <c r="R59" s="33">
        <v>31</v>
      </c>
      <c r="S59" s="33">
        <v>4</v>
      </c>
      <c r="T59" s="33">
        <v>816</v>
      </c>
      <c r="U59" s="31">
        <v>2299</v>
      </c>
      <c r="V59" s="33">
        <v>60</v>
      </c>
      <c r="W59" s="49">
        <v>1</v>
      </c>
    </row>
    <row r="60" spans="1:32" ht="18" thickBot="1" x14ac:dyDescent="0.45">
      <c r="A60" s="44"/>
      <c r="B60" s="73"/>
      <c r="C60" s="30">
        <f>C58-C59</f>
        <v>0</v>
      </c>
      <c r="D60" s="30"/>
      <c r="E60" s="52">
        <f t="shared" ref="E60:G60" si="34">E58-E59</f>
        <v>1</v>
      </c>
      <c r="F60" s="31">
        <f t="shared" si="34"/>
        <v>1283</v>
      </c>
      <c r="G60" s="31">
        <f t="shared" si="34"/>
        <v>5</v>
      </c>
      <c r="H60" s="31"/>
      <c r="I60" s="31">
        <f t="shared" ref="I60:W60" si="35">I58-I59</f>
        <v>-359</v>
      </c>
      <c r="J60" s="31">
        <f t="shared" si="35"/>
        <v>-11</v>
      </c>
      <c r="K60" s="31">
        <f t="shared" si="35"/>
        <v>-4</v>
      </c>
      <c r="L60" s="31">
        <f t="shared" si="35"/>
        <v>0</v>
      </c>
      <c r="M60" s="31">
        <f t="shared" si="35"/>
        <v>-12</v>
      </c>
      <c r="N60" s="31">
        <f t="shared" si="35"/>
        <v>0</v>
      </c>
      <c r="O60" s="31">
        <f t="shared" si="35"/>
        <v>0</v>
      </c>
      <c r="P60" s="31">
        <f t="shared" si="35"/>
        <v>0</v>
      </c>
      <c r="Q60" s="31">
        <f t="shared" si="35"/>
        <v>0</v>
      </c>
      <c r="R60" s="31">
        <f t="shared" si="35"/>
        <v>-30</v>
      </c>
      <c r="S60" s="31">
        <f t="shared" si="35"/>
        <v>-4</v>
      </c>
      <c r="T60" s="31">
        <f t="shared" si="35"/>
        <v>-816</v>
      </c>
      <c r="U60" s="31">
        <f t="shared" si="35"/>
        <v>52</v>
      </c>
      <c r="V60" s="31">
        <f t="shared" si="35"/>
        <v>-51</v>
      </c>
      <c r="W60" s="30">
        <f t="shared" si="35"/>
        <v>-1</v>
      </c>
    </row>
    <row r="61" spans="1:32" ht="18" thickBot="1" x14ac:dyDescent="0.45">
      <c r="A61" s="63" t="s">
        <v>72</v>
      </c>
      <c r="B61" s="72"/>
      <c r="C61" s="29">
        <v>1761</v>
      </c>
      <c r="D61" s="30"/>
      <c r="E61" s="29">
        <v>1028</v>
      </c>
      <c r="F61" s="31">
        <v>406</v>
      </c>
      <c r="G61" s="29">
        <v>556</v>
      </c>
      <c r="H61" s="29"/>
      <c r="I61" s="33">
        <v>32</v>
      </c>
      <c r="J61" s="33">
        <v>0</v>
      </c>
      <c r="K61" s="33">
        <v>7</v>
      </c>
      <c r="L61" s="33">
        <v>1</v>
      </c>
      <c r="M61" s="33">
        <v>0</v>
      </c>
      <c r="N61" s="33">
        <v>0</v>
      </c>
      <c r="O61" s="33">
        <v>0</v>
      </c>
      <c r="P61" s="33">
        <v>2</v>
      </c>
      <c r="Q61" s="33">
        <v>1</v>
      </c>
      <c r="R61" s="33">
        <v>0</v>
      </c>
      <c r="S61" s="33"/>
      <c r="T61" s="33"/>
      <c r="U61" s="31">
        <v>1005</v>
      </c>
      <c r="V61" s="33">
        <v>23</v>
      </c>
      <c r="W61" s="49">
        <v>733</v>
      </c>
    </row>
    <row r="62" spans="1:32" ht="18" thickBot="1" x14ac:dyDescent="0.45">
      <c r="A62" s="64" t="s">
        <v>72</v>
      </c>
      <c r="B62" s="72"/>
      <c r="C62" s="66">
        <v>1820</v>
      </c>
      <c r="D62" s="30"/>
      <c r="E62" s="66">
        <v>1028</v>
      </c>
      <c r="F62" s="31"/>
      <c r="G62" s="67">
        <v>566</v>
      </c>
      <c r="H62" s="67"/>
      <c r="I62" s="33">
        <v>166</v>
      </c>
      <c r="J62" s="33">
        <v>4</v>
      </c>
      <c r="K62" s="33">
        <v>7</v>
      </c>
      <c r="L62" s="33">
        <v>0</v>
      </c>
      <c r="M62" s="33">
        <v>1</v>
      </c>
      <c r="N62" s="33"/>
      <c r="O62" s="33"/>
      <c r="P62" s="33"/>
      <c r="Q62" s="33">
        <v>1</v>
      </c>
      <c r="R62" s="33">
        <v>9</v>
      </c>
      <c r="S62" s="33">
        <v>0</v>
      </c>
      <c r="T62" s="33">
        <v>235</v>
      </c>
      <c r="U62" s="33">
        <v>989</v>
      </c>
      <c r="V62" s="33">
        <v>39</v>
      </c>
      <c r="W62" s="49">
        <v>792</v>
      </c>
    </row>
    <row r="63" spans="1:32" ht="18" thickBot="1" x14ac:dyDescent="0.45">
      <c r="A63" s="44"/>
      <c r="B63" s="73"/>
      <c r="C63" s="52">
        <f>C61-C62</f>
        <v>-59</v>
      </c>
      <c r="D63" s="30"/>
      <c r="E63" s="30">
        <f t="shared" ref="E63:G63" si="36">E61-E62</f>
        <v>0</v>
      </c>
      <c r="F63" s="31">
        <f t="shared" si="36"/>
        <v>406</v>
      </c>
      <c r="G63" s="52">
        <f t="shared" si="36"/>
        <v>-10</v>
      </c>
      <c r="H63" s="52"/>
      <c r="I63" s="31">
        <f t="shared" ref="I63:W63" si="37">I61-I62</f>
        <v>-134</v>
      </c>
      <c r="J63" s="31">
        <f t="shared" si="37"/>
        <v>-4</v>
      </c>
      <c r="K63" s="31">
        <f t="shared" si="37"/>
        <v>0</v>
      </c>
      <c r="L63" s="31">
        <f t="shared" si="37"/>
        <v>1</v>
      </c>
      <c r="M63" s="31">
        <f t="shared" si="37"/>
        <v>-1</v>
      </c>
      <c r="N63" s="31">
        <f t="shared" si="37"/>
        <v>0</v>
      </c>
      <c r="O63" s="31">
        <f t="shared" si="37"/>
        <v>0</v>
      </c>
      <c r="P63" s="31">
        <f t="shared" si="37"/>
        <v>2</v>
      </c>
      <c r="Q63" s="31">
        <f t="shared" si="37"/>
        <v>0</v>
      </c>
      <c r="R63" s="31">
        <f t="shared" si="37"/>
        <v>-9</v>
      </c>
      <c r="S63" s="31">
        <f t="shared" si="37"/>
        <v>0</v>
      </c>
      <c r="T63" s="31">
        <f t="shared" si="37"/>
        <v>-235</v>
      </c>
      <c r="U63" s="31">
        <f t="shared" si="37"/>
        <v>16</v>
      </c>
      <c r="V63" s="31">
        <f t="shared" si="37"/>
        <v>-16</v>
      </c>
      <c r="W63" s="30">
        <f t="shared" si="37"/>
        <v>-59</v>
      </c>
    </row>
    <row r="64" spans="1:32" ht="18" thickBot="1" x14ac:dyDescent="0.45">
      <c r="A64" s="63" t="s">
        <v>73</v>
      </c>
      <c r="B64" s="72"/>
      <c r="C64" s="29">
        <v>1704</v>
      </c>
      <c r="D64" s="30"/>
      <c r="E64" s="29">
        <v>1165</v>
      </c>
      <c r="F64" s="31">
        <v>477</v>
      </c>
      <c r="G64" s="29">
        <v>619</v>
      </c>
      <c r="H64" s="29"/>
      <c r="I64" s="33">
        <v>41</v>
      </c>
      <c r="J64" s="33">
        <v>0</v>
      </c>
      <c r="K64" s="33">
        <v>8</v>
      </c>
      <c r="L64" s="33">
        <v>0</v>
      </c>
      <c r="M64" s="33">
        <v>0</v>
      </c>
      <c r="N64" s="33">
        <v>1</v>
      </c>
      <c r="O64" s="33">
        <v>0</v>
      </c>
      <c r="P64" s="33">
        <v>1</v>
      </c>
      <c r="Q64" s="33">
        <v>0</v>
      </c>
      <c r="R64" s="33">
        <v>0</v>
      </c>
      <c r="S64" s="33"/>
      <c r="T64" s="33"/>
      <c r="U64" s="31">
        <v>1147</v>
      </c>
      <c r="V64" s="33">
        <v>18</v>
      </c>
      <c r="W64" s="49">
        <v>539</v>
      </c>
    </row>
    <row r="65" spans="1:32" ht="18" thickBot="1" x14ac:dyDescent="0.45">
      <c r="A65" s="64" t="s">
        <v>73</v>
      </c>
      <c r="B65" s="72"/>
      <c r="C65" s="66">
        <v>1741</v>
      </c>
      <c r="D65" s="30"/>
      <c r="E65" s="66">
        <v>1165</v>
      </c>
      <c r="F65" s="31"/>
      <c r="G65" s="67">
        <v>639</v>
      </c>
      <c r="H65" s="67"/>
      <c r="I65" s="33">
        <v>181</v>
      </c>
      <c r="J65" s="33">
        <v>5</v>
      </c>
      <c r="K65" s="33">
        <v>4</v>
      </c>
      <c r="L65" s="33">
        <v>3</v>
      </c>
      <c r="M65" s="33">
        <v>4</v>
      </c>
      <c r="N65" s="33"/>
      <c r="O65" s="33"/>
      <c r="P65" s="33"/>
      <c r="Q65" s="33">
        <v>2</v>
      </c>
      <c r="R65" s="33">
        <v>15</v>
      </c>
      <c r="S65" s="33">
        <v>4</v>
      </c>
      <c r="T65" s="33">
        <v>283</v>
      </c>
      <c r="U65" s="31">
        <v>1140</v>
      </c>
      <c r="V65" s="33">
        <v>25</v>
      </c>
      <c r="W65" s="49">
        <v>576</v>
      </c>
    </row>
    <row r="66" spans="1:32" ht="18" thickBot="1" x14ac:dyDescent="0.45">
      <c r="A66" s="44"/>
      <c r="B66" s="73"/>
      <c r="C66" s="52">
        <f>C64-C65</f>
        <v>-37</v>
      </c>
      <c r="D66" s="30"/>
      <c r="E66" s="30">
        <f t="shared" ref="E66:G66" si="38">E64-E65</f>
        <v>0</v>
      </c>
      <c r="F66" s="31">
        <f t="shared" si="38"/>
        <v>477</v>
      </c>
      <c r="G66" s="52">
        <f t="shared" si="38"/>
        <v>-20</v>
      </c>
      <c r="H66" s="52"/>
      <c r="I66" s="31">
        <f t="shared" ref="I66:W66" si="39">I64-I65</f>
        <v>-140</v>
      </c>
      <c r="J66" s="31">
        <f t="shared" si="39"/>
        <v>-5</v>
      </c>
      <c r="K66" s="31">
        <f t="shared" si="39"/>
        <v>4</v>
      </c>
      <c r="L66" s="31">
        <f t="shared" si="39"/>
        <v>-3</v>
      </c>
      <c r="M66" s="31">
        <f t="shared" si="39"/>
        <v>-4</v>
      </c>
      <c r="N66" s="31">
        <f t="shared" si="39"/>
        <v>1</v>
      </c>
      <c r="O66" s="31">
        <f t="shared" si="39"/>
        <v>0</v>
      </c>
      <c r="P66" s="31">
        <f t="shared" si="39"/>
        <v>1</v>
      </c>
      <c r="Q66" s="31">
        <f t="shared" si="39"/>
        <v>-2</v>
      </c>
      <c r="R66" s="31">
        <f t="shared" si="39"/>
        <v>-15</v>
      </c>
      <c r="S66" s="31">
        <f t="shared" si="39"/>
        <v>-4</v>
      </c>
      <c r="T66" s="31">
        <f t="shared" si="39"/>
        <v>-283</v>
      </c>
      <c r="U66" s="31">
        <f t="shared" si="39"/>
        <v>7</v>
      </c>
      <c r="V66" s="31">
        <f t="shared" si="39"/>
        <v>-7</v>
      </c>
      <c r="W66" s="30">
        <f t="shared" si="39"/>
        <v>-37</v>
      </c>
    </row>
    <row r="67" spans="1:32" ht="18" thickBot="1" x14ac:dyDescent="0.45">
      <c r="A67" s="63" t="s">
        <v>74</v>
      </c>
      <c r="B67" s="72"/>
      <c r="C67" s="29">
        <v>1380</v>
      </c>
      <c r="D67" s="30"/>
      <c r="E67" s="29">
        <v>932</v>
      </c>
      <c r="F67" s="31">
        <v>330</v>
      </c>
      <c r="G67" s="29">
        <v>554</v>
      </c>
      <c r="H67" s="29"/>
      <c r="I67" s="33">
        <v>24</v>
      </c>
      <c r="J67" s="33">
        <v>0</v>
      </c>
      <c r="K67" s="33">
        <v>6</v>
      </c>
      <c r="L67" s="33">
        <v>0</v>
      </c>
      <c r="M67" s="33">
        <v>0</v>
      </c>
      <c r="N67" s="33">
        <v>3</v>
      </c>
      <c r="O67" s="33">
        <v>0</v>
      </c>
      <c r="P67" s="33">
        <v>1</v>
      </c>
      <c r="Q67" s="33">
        <v>0</v>
      </c>
      <c r="R67" s="33">
        <v>1</v>
      </c>
      <c r="S67" s="33"/>
      <c r="T67" s="33"/>
      <c r="U67" s="33">
        <v>919</v>
      </c>
      <c r="V67" s="33">
        <v>13</v>
      </c>
      <c r="W67" s="49">
        <v>448</v>
      </c>
    </row>
    <row r="68" spans="1:32" ht="18" thickBot="1" x14ac:dyDescent="0.45">
      <c r="A68" s="64" t="s">
        <v>74</v>
      </c>
      <c r="B68" s="72"/>
      <c r="C68" s="66">
        <v>1418</v>
      </c>
      <c r="D68" s="30"/>
      <c r="E68" s="66">
        <v>930</v>
      </c>
      <c r="F68" s="31"/>
      <c r="G68" s="67">
        <v>548</v>
      </c>
      <c r="H68" s="67"/>
      <c r="I68" s="33">
        <v>110</v>
      </c>
      <c r="J68" s="33">
        <v>7</v>
      </c>
      <c r="K68" s="33">
        <v>2</v>
      </c>
      <c r="L68" s="33">
        <v>1</v>
      </c>
      <c r="M68" s="33">
        <v>2</v>
      </c>
      <c r="N68" s="33"/>
      <c r="O68" s="33"/>
      <c r="P68" s="33"/>
      <c r="Q68" s="33">
        <v>0</v>
      </c>
      <c r="R68" s="33">
        <v>6</v>
      </c>
      <c r="S68" s="33">
        <v>5</v>
      </c>
      <c r="T68" s="33">
        <v>222</v>
      </c>
      <c r="U68" s="33">
        <v>903</v>
      </c>
      <c r="V68" s="33">
        <v>27</v>
      </c>
      <c r="W68" s="49">
        <v>488</v>
      </c>
    </row>
    <row r="69" spans="1:32" ht="18" thickBot="1" x14ac:dyDescent="0.45">
      <c r="A69" s="44"/>
      <c r="B69" s="73"/>
      <c r="C69" s="52">
        <f>C67-C68</f>
        <v>-38</v>
      </c>
      <c r="D69" s="30"/>
      <c r="E69" s="52">
        <f t="shared" ref="E69:G69" si="40">E67-E68</f>
        <v>2</v>
      </c>
      <c r="F69" s="31">
        <f t="shared" si="40"/>
        <v>330</v>
      </c>
      <c r="G69" s="31">
        <f t="shared" si="40"/>
        <v>6</v>
      </c>
      <c r="H69" s="31"/>
      <c r="I69" s="31">
        <f t="shared" ref="I69:W69" si="41">I67-I68</f>
        <v>-86</v>
      </c>
      <c r="J69" s="31">
        <f t="shared" si="41"/>
        <v>-7</v>
      </c>
      <c r="K69" s="31">
        <f t="shared" si="41"/>
        <v>4</v>
      </c>
      <c r="L69" s="31">
        <f t="shared" si="41"/>
        <v>-1</v>
      </c>
      <c r="M69" s="31">
        <f t="shared" si="41"/>
        <v>-2</v>
      </c>
      <c r="N69" s="31">
        <f t="shared" si="41"/>
        <v>3</v>
      </c>
      <c r="O69" s="31">
        <f t="shared" si="41"/>
        <v>0</v>
      </c>
      <c r="P69" s="31">
        <f t="shared" si="41"/>
        <v>1</v>
      </c>
      <c r="Q69" s="31">
        <f t="shared" si="41"/>
        <v>0</v>
      </c>
      <c r="R69" s="31">
        <f t="shared" si="41"/>
        <v>-5</v>
      </c>
      <c r="S69" s="31">
        <f t="shared" si="41"/>
        <v>-5</v>
      </c>
      <c r="T69" s="31">
        <f t="shared" si="41"/>
        <v>-222</v>
      </c>
      <c r="U69" s="31">
        <f t="shared" si="41"/>
        <v>16</v>
      </c>
      <c r="V69" s="31">
        <f t="shared" si="41"/>
        <v>-14</v>
      </c>
      <c r="W69" s="30">
        <f t="shared" si="41"/>
        <v>-40</v>
      </c>
    </row>
    <row r="70" spans="1:32" ht="18" thickBot="1" x14ac:dyDescent="0.45">
      <c r="A70" s="68" t="s">
        <v>75</v>
      </c>
      <c r="B70" s="28" t="s">
        <v>45</v>
      </c>
      <c r="C70" s="29">
        <v>13796</v>
      </c>
      <c r="D70" s="30"/>
      <c r="E70" s="29">
        <v>10534</v>
      </c>
      <c r="F70" s="31">
        <v>3866</v>
      </c>
      <c r="G70" s="29">
        <v>6248</v>
      </c>
      <c r="H70" s="29"/>
      <c r="I70" s="31">
        <v>266</v>
      </c>
      <c r="J70" s="33">
        <v>5</v>
      </c>
      <c r="K70" s="33">
        <v>35</v>
      </c>
      <c r="L70" s="33">
        <v>7</v>
      </c>
      <c r="M70" s="33">
        <v>1</v>
      </c>
      <c r="N70" s="33">
        <v>6</v>
      </c>
      <c r="O70" s="33">
        <v>8</v>
      </c>
      <c r="P70" s="33">
        <v>11</v>
      </c>
      <c r="Q70" s="33">
        <v>0</v>
      </c>
      <c r="R70" s="33">
        <v>2</v>
      </c>
      <c r="S70" s="33"/>
      <c r="T70" s="33"/>
      <c r="U70" s="31">
        <v>10455</v>
      </c>
      <c r="V70" s="31">
        <v>79</v>
      </c>
      <c r="W70" s="34">
        <v>3262</v>
      </c>
      <c r="X70" s="58">
        <v>1</v>
      </c>
      <c r="Y70" s="59">
        <v>5</v>
      </c>
      <c r="Z70" s="71">
        <v>1</v>
      </c>
      <c r="AA70" s="43">
        <v>5</v>
      </c>
      <c r="AB70" s="71">
        <v>3</v>
      </c>
      <c r="AD70" s="43">
        <v>3</v>
      </c>
      <c r="AE70" s="43">
        <v>3</v>
      </c>
      <c r="AF70" s="43">
        <v>3</v>
      </c>
    </row>
    <row r="71" spans="1:32" ht="18" thickBot="1" x14ac:dyDescent="0.45">
      <c r="A71" s="69" t="s">
        <v>75</v>
      </c>
      <c r="B71" s="38" t="s">
        <v>47</v>
      </c>
      <c r="C71" s="39">
        <v>14088</v>
      </c>
      <c r="D71" s="30"/>
      <c r="E71" s="39">
        <v>10530</v>
      </c>
      <c r="F71" s="39"/>
      <c r="G71" s="39">
        <v>6263</v>
      </c>
      <c r="H71" s="39"/>
      <c r="I71" s="39">
        <v>1245</v>
      </c>
      <c r="J71" s="40">
        <v>48</v>
      </c>
      <c r="K71" s="40">
        <v>47</v>
      </c>
      <c r="L71" s="40">
        <v>18</v>
      </c>
      <c r="M71" s="40">
        <v>48</v>
      </c>
      <c r="N71" s="40"/>
      <c r="O71" s="40"/>
      <c r="P71" s="40"/>
      <c r="Q71" s="40">
        <v>12</v>
      </c>
      <c r="R71" s="39">
        <v>115</v>
      </c>
      <c r="S71" s="40">
        <v>44</v>
      </c>
      <c r="T71" s="39">
        <v>2425</v>
      </c>
      <c r="U71" s="39">
        <v>10265</v>
      </c>
      <c r="V71" s="39">
        <v>265</v>
      </c>
      <c r="W71" s="34">
        <v>3558</v>
      </c>
    </row>
    <row r="72" spans="1:32" ht="18" thickBot="1" x14ac:dyDescent="0.45">
      <c r="A72" s="44"/>
      <c r="B72" s="45" t="s">
        <v>48</v>
      </c>
      <c r="C72" s="52">
        <f>C70-C71</f>
        <v>-292</v>
      </c>
      <c r="D72" s="30"/>
      <c r="E72" s="52">
        <f t="shared" ref="E72:G72" si="42">E70-E71</f>
        <v>4</v>
      </c>
      <c r="F72" s="31">
        <f t="shared" si="42"/>
        <v>3866</v>
      </c>
      <c r="G72" s="52">
        <f t="shared" si="42"/>
        <v>-15</v>
      </c>
      <c r="H72" s="52"/>
      <c r="I72" s="31">
        <f t="shared" ref="I72:W72" si="43">I70-I71</f>
        <v>-979</v>
      </c>
      <c r="J72" s="31">
        <f t="shared" si="43"/>
        <v>-43</v>
      </c>
      <c r="K72" s="31">
        <f t="shared" si="43"/>
        <v>-12</v>
      </c>
      <c r="L72" s="31">
        <f t="shared" si="43"/>
        <v>-11</v>
      </c>
      <c r="M72" s="31">
        <f t="shared" si="43"/>
        <v>-47</v>
      </c>
      <c r="N72" s="31">
        <f t="shared" si="43"/>
        <v>6</v>
      </c>
      <c r="O72" s="31">
        <f t="shared" si="43"/>
        <v>8</v>
      </c>
      <c r="P72" s="31">
        <f t="shared" si="43"/>
        <v>11</v>
      </c>
      <c r="Q72" s="31">
        <f t="shared" si="43"/>
        <v>-12</v>
      </c>
      <c r="R72" s="31">
        <f t="shared" si="43"/>
        <v>-113</v>
      </c>
      <c r="S72" s="31">
        <f t="shared" si="43"/>
        <v>-44</v>
      </c>
      <c r="T72" s="31">
        <f t="shared" si="43"/>
        <v>-2425</v>
      </c>
      <c r="U72" s="31">
        <f t="shared" si="43"/>
        <v>190</v>
      </c>
      <c r="V72" s="31">
        <f t="shared" si="43"/>
        <v>-186</v>
      </c>
      <c r="W72" s="30">
        <f t="shared" si="43"/>
        <v>-296</v>
      </c>
    </row>
    <row r="73" spans="1:32" ht="18" thickBot="1" x14ac:dyDescent="0.45">
      <c r="A73" s="63" t="s">
        <v>55</v>
      </c>
      <c r="B73" s="72"/>
      <c r="C73" s="29">
        <v>4411</v>
      </c>
      <c r="D73" s="30"/>
      <c r="E73" s="29">
        <v>4411</v>
      </c>
      <c r="F73" s="31">
        <v>2011</v>
      </c>
      <c r="G73" s="29">
        <v>2253</v>
      </c>
      <c r="H73" s="29"/>
      <c r="I73" s="33">
        <v>104</v>
      </c>
      <c r="J73" s="33">
        <v>2</v>
      </c>
      <c r="K73" s="33">
        <v>5</v>
      </c>
      <c r="L73" s="33">
        <v>3</v>
      </c>
      <c r="M73" s="33">
        <v>1</v>
      </c>
      <c r="N73" s="33">
        <v>2</v>
      </c>
      <c r="O73" s="33">
        <v>2</v>
      </c>
      <c r="P73" s="33">
        <v>4</v>
      </c>
      <c r="Q73" s="33">
        <v>0</v>
      </c>
      <c r="R73" s="33">
        <v>1</v>
      </c>
      <c r="S73" s="33"/>
      <c r="T73" s="33"/>
      <c r="U73" s="31">
        <v>4388</v>
      </c>
      <c r="V73" s="33">
        <v>23</v>
      </c>
      <c r="W73" s="49">
        <v>0</v>
      </c>
    </row>
    <row r="74" spans="1:32" ht="18" thickBot="1" x14ac:dyDescent="0.45">
      <c r="A74" s="64" t="s">
        <v>55</v>
      </c>
      <c r="B74" s="72"/>
      <c r="C74" s="66">
        <v>4411</v>
      </c>
      <c r="D74" s="30"/>
      <c r="E74" s="66">
        <v>4411</v>
      </c>
      <c r="F74" s="31"/>
      <c r="G74" s="67">
        <v>2214</v>
      </c>
      <c r="H74" s="67"/>
      <c r="I74" s="33">
        <v>599</v>
      </c>
      <c r="J74" s="33">
        <v>23</v>
      </c>
      <c r="K74" s="33">
        <v>8</v>
      </c>
      <c r="L74" s="33">
        <v>10</v>
      </c>
      <c r="M74" s="33">
        <v>22</v>
      </c>
      <c r="N74" s="33"/>
      <c r="O74" s="33"/>
      <c r="P74" s="33"/>
      <c r="Q74" s="33">
        <v>8</v>
      </c>
      <c r="R74" s="33">
        <v>60</v>
      </c>
      <c r="S74" s="33">
        <v>22</v>
      </c>
      <c r="T74" s="31">
        <v>1332</v>
      </c>
      <c r="U74" s="31">
        <v>4298</v>
      </c>
      <c r="V74" s="33">
        <v>113</v>
      </c>
      <c r="W74" s="49">
        <v>0</v>
      </c>
    </row>
    <row r="75" spans="1:32" ht="18" thickBot="1" x14ac:dyDescent="0.45">
      <c r="A75" s="44"/>
      <c r="B75" s="73"/>
      <c r="C75" s="30">
        <f>C73-C74</f>
        <v>0</v>
      </c>
      <c r="D75" s="30"/>
      <c r="E75" s="30">
        <f t="shared" ref="E75:G75" si="44">E73-E74</f>
        <v>0</v>
      </c>
      <c r="F75" s="31">
        <f t="shared" si="44"/>
        <v>2011</v>
      </c>
      <c r="G75" s="31">
        <f t="shared" si="44"/>
        <v>39</v>
      </c>
      <c r="H75" s="31"/>
      <c r="I75" s="31">
        <f t="shared" ref="I75:W75" si="45">I73-I74</f>
        <v>-495</v>
      </c>
      <c r="J75" s="31">
        <f t="shared" si="45"/>
        <v>-21</v>
      </c>
      <c r="K75" s="31">
        <f t="shared" si="45"/>
        <v>-3</v>
      </c>
      <c r="L75" s="31">
        <f t="shared" si="45"/>
        <v>-7</v>
      </c>
      <c r="M75" s="31">
        <f t="shared" si="45"/>
        <v>-21</v>
      </c>
      <c r="N75" s="31">
        <f t="shared" si="45"/>
        <v>2</v>
      </c>
      <c r="O75" s="31">
        <f t="shared" si="45"/>
        <v>2</v>
      </c>
      <c r="P75" s="31">
        <f t="shared" si="45"/>
        <v>4</v>
      </c>
      <c r="Q75" s="31">
        <f t="shared" si="45"/>
        <v>-8</v>
      </c>
      <c r="R75" s="31">
        <f t="shared" si="45"/>
        <v>-59</v>
      </c>
      <c r="S75" s="31">
        <f t="shared" si="45"/>
        <v>-22</v>
      </c>
      <c r="T75" s="31">
        <f t="shared" si="45"/>
        <v>-1332</v>
      </c>
      <c r="U75" s="31">
        <f t="shared" si="45"/>
        <v>90</v>
      </c>
      <c r="V75" s="31">
        <f t="shared" si="45"/>
        <v>-90</v>
      </c>
      <c r="W75" s="30">
        <f t="shared" si="45"/>
        <v>0</v>
      </c>
    </row>
    <row r="76" spans="1:32" ht="18" thickBot="1" x14ac:dyDescent="0.45">
      <c r="A76" s="63" t="s">
        <v>76</v>
      </c>
      <c r="B76" s="72"/>
      <c r="C76" s="29">
        <v>1936</v>
      </c>
      <c r="D76" s="30"/>
      <c r="E76" s="29">
        <v>1181</v>
      </c>
      <c r="F76" s="31">
        <v>360</v>
      </c>
      <c r="G76" s="29">
        <v>775</v>
      </c>
      <c r="H76" s="29"/>
      <c r="I76" s="33">
        <v>31</v>
      </c>
      <c r="J76" s="33">
        <v>1</v>
      </c>
      <c r="K76" s="33">
        <v>5</v>
      </c>
      <c r="L76" s="33">
        <v>1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/>
      <c r="T76" s="33"/>
      <c r="U76" s="31">
        <v>1173</v>
      </c>
      <c r="V76" s="33">
        <v>8</v>
      </c>
      <c r="W76" s="49">
        <v>755</v>
      </c>
    </row>
    <row r="77" spans="1:32" ht="18" thickBot="1" x14ac:dyDescent="0.45">
      <c r="A77" s="64" t="s">
        <v>76</v>
      </c>
      <c r="B77" s="72"/>
      <c r="C77" s="66">
        <v>2012</v>
      </c>
      <c r="D77" s="30"/>
      <c r="E77" s="66">
        <v>1179</v>
      </c>
      <c r="F77" s="31"/>
      <c r="G77" s="67">
        <v>767</v>
      </c>
      <c r="H77" s="67"/>
      <c r="I77" s="33">
        <v>132</v>
      </c>
      <c r="J77" s="33">
        <v>6</v>
      </c>
      <c r="K77" s="33">
        <v>5</v>
      </c>
      <c r="L77" s="33">
        <v>2</v>
      </c>
      <c r="M77" s="33">
        <v>6</v>
      </c>
      <c r="N77" s="33"/>
      <c r="O77" s="33"/>
      <c r="P77" s="33"/>
      <c r="Q77" s="33">
        <v>0</v>
      </c>
      <c r="R77" s="33">
        <v>12</v>
      </c>
      <c r="S77" s="33">
        <v>5</v>
      </c>
      <c r="T77" s="33">
        <v>218</v>
      </c>
      <c r="U77" s="31">
        <v>1153</v>
      </c>
      <c r="V77" s="33">
        <v>26</v>
      </c>
      <c r="W77" s="49">
        <v>833</v>
      </c>
    </row>
    <row r="78" spans="1:32" ht="18" thickBot="1" x14ac:dyDescent="0.45">
      <c r="A78" s="44"/>
      <c r="B78" s="73"/>
      <c r="C78" s="52">
        <f>C76-C77</f>
        <v>-76</v>
      </c>
      <c r="D78" s="30"/>
      <c r="E78" s="52">
        <f t="shared" ref="E78:G78" si="46">E76-E77</f>
        <v>2</v>
      </c>
      <c r="F78" s="31">
        <f t="shared" si="46"/>
        <v>360</v>
      </c>
      <c r="G78" s="31">
        <f t="shared" si="46"/>
        <v>8</v>
      </c>
      <c r="H78" s="31"/>
      <c r="I78" s="31">
        <f t="shared" ref="I78:W78" si="47">I76-I77</f>
        <v>-101</v>
      </c>
      <c r="J78" s="31">
        <f t="shared" si="47"/>
        <v>-5</v>
      </c>
      <c r="K78" s="31">
        <f t="shared" si="47"/>
        <v>0</v>
      </c>
      <c r="L78" s="31">
        <f t="shared" si="47"/>
        <v>-1</v>
      </c>
      <c r="M78" s="31">
        <f t="shared" si="47"/>
        <v>-6</v>
      </c>
      <c r="N78" s="31">
        <f t="shared" si="47"/>
        <v>0</v>
      </c>
      <c r="O78" s="31">
        <f t="shared" si="47"/>
        <v>0</v>
      </c>
      <c r="P78" s="31">
        <f t="shared" si="47"/>
        <v>0</v>
      </c>
      <c r="Q78" s="31">
        <f t="shared" si="47"/>
        <v>0</v>
      </c>
      <c r="R78" s="31">
        <f t="shared" si="47"/>
        <v>-12</v>
      </c>
      <c r="S78" s="31">
        <f t="shared" si="47"/>
        <v>-5</v>
      </c>
      <c r="T78" s="31">
        <f t="shared" si="47"/>
        <v>-218</v>
      </c>
      <c r="U78" s="31">
        <f t="shared" si="47"/>
        <v>20</v>
      </c>
      <c r="V78" s="31">
        <f t="shared" si="47"/>
        <v>-18</v>
      </c>
      <c r="W78" s="30">
        <f t="shared" si="47"/>
        <v>-78</v>
      </c>
    </row>
    <row r="79" spans="1:32" ht="18" thickBot="1" x14ac:dyDescent="0.45">
      <c r="A79" s="63" t="s">
        <v>77</v>
      </c>
      <c r="B79" s="72"/>
      <c r="C79" s="29">
        <v>2720</v>
      </c>
      <c r="D79" s="30"/>
      <c r="E79" s="29">
        <v>1718</v>
      </c>
      <c r="F79" s="31">
        <v>429</v>
      </c>
      <c r="G79" s="29">
        <v>1233</v>
      </c>
      <c r="H79" s="29"/>
      <c r="I79" s="33">
        <v>30</v>
      </c>
      <c r="J79" s="33">
        <v>0</v>
      </c>
      <c r="K79" s="33">
        <v>9</v>
      </c>
      <c r="L79" s="33">
        <v>0</v>
      </c>
      <c r="M79" s="33">
        <v>0</v>
      </c>
      <c r="N79" s="33">
        <v>1</v>
      </c>
      <c r="O79" s="33">
        <v>0</v>
      </c>
      <c r="P79" s="33">
        <v>1</v>
      </c>
      <c r="Q79" s="33">
        <v>0</v>
      </c>
      <c r="R79" s="33">
        <v>0</v>
      </c>
      <c r="S79" s="33"/>
      <c r="T79" s="33"/>
      <c r="U79" s="31">
        <v>1703</v>
      </c>
      <c r="V79" s="33">
        <v>15</v>
      </c>
      <c r="W79" s="34">
        <v>1002</v>
      </c>
    </row>
    <row r="80" spans="1:32" ht="18" thickBot="1" x14ac:dyDescent="0.45">
      <c r="A80" s="64" t="s">
        <v>77</v>
      </c>
      <c r="B80" s="72"/>
      <c r="C80" s="66">
        <v>2791</v>
      </c>
      <c r="D80" s="30"/>
      <c r="E80" s="66">
        <v>1717</v>
      </c>
      <c r="F80" s="31"/>
      <c r="G80" s="67">
        <v>1214</v>
      </c>
      <c r="H80" s="67"/>
      <c r="I80" s="33">
        <v>166</v>
      </c>
      <c r="J80" s="33">
        <v>5</v>
      </c>
      <c r="K80" s="33">
        <v>11</v>
      </c>
      <c r="L80" s="33">
        <v>0</v>
      </c>
      <c r="M80" s="33">
        <v>5</v>
      </c>
      <c r="N80" s="33"/>
      <c r="O80" s="33"/>
      <c r="P80" s="33"/>
      <c r="Q80" s="33">
        <v>3</v>
      </c>
      <c r="R80" s="33">
        <v>8</v>
      </c>
      <c r="S80" s="33">
        <v>6</v>
      </c>
      <c r="T80" s="33">
        <v>254</v>
      </c>
      <c r="U80" s="31">
        <v>1672</v>
      </c>
      <c r="V80" s="33">
        <v>45</v>
      </c>
      <c r="W80" s="34">
        <v>1074</v>
      </c>
    </row>
    <row r="81" spans="1:32" ht="18" thickBot="1" x14ac:dyDescent="0.45">
      <c r="A81" s="44"/>
      <c r="B81" s="73"/>
      <c r="C81" s="52">
        <f>C79-C80</f>
        <v>-71</v>
      </c>
      <c r="D81" s="30"/>
      <c r="E81" s="52">
        <f t="shared" ref="E81:G81" si="48">E79-E80</f>
        <v>1</v>
      </c>
      <c r="F81" s="31">
        <f t="shared" si="48"/>
        <v>429</v>
      </c>
      <c r="G81" s="31">
        <f t="shared" si="48"/>
        <v>19</v>
      </c>
      <c r="H81" s="31"/>
      <c r="I81" s="31">
        <f t="shared" ref="I81:W81" si="49">I79-I80</f>
        <v>-136</v>
      </c>
      <c r="J81" s="31">
        <f t="shared" si="49"/>
        <v>-5</v>
      </c>
      <c r="K81" s="31">
        <f t="shared" si="49"/>
        <v>-2</v>
      </c>
      <c r="L81" s="31">
        <f t="shared" si="49"/>
        <v>0</v>
      </c>
      <c r="M81" s="31">
        <f t="shared" si="49"/>
        <v>-5</v>
      </c>
      <c r="N81" s="31">
        <f t="shared" si="49"/>
        <v>1</v>
      </c>
      <c r="O81" s="31">
        <f t="shared" si="49"/>
        <v>0</v>
      </c>
      <c r="P81" s="31">
        <f t="shared" si="49"/>
        <v>1</v>
      </c>
      <c r="Q81" s="31">
        <f t="shared" si="49"/>
        <v>-3</v>
      </c>
      <c r="R81" s="31">
        <f t="shared" si="49"/>
        <v>-8</v>
      </c>
      <c r="S81" s="31">
        <f t="shared" si="49"/>
        <v>-6</v>
      </c>
      <c r="T81" s="31">
        <f t="shared" si="49"/>
        <v>-254</v>
      </c>
      <c r="U81" s="31">
        <f t="shared" si="49"/>
        <v>31</v>
      </c>
      <c r="V81" s="31">
        <f t="shared" si="49"/>
        <v>-30</v>
      </c>
      <c r="W81" s="30">
        <f t="shared" si="49"/>
        <v>-72</v>
      </c>
    </row>
    <row r="82" spans="1:32" ht="18" thickBot="1" x14ac:dyDescent="0.45">
      <c r="A82" s="63" t="s">
        <v>78</v>
      </c>
      <c r="B82" s="72"/>
      <c r="C82" s="29">
        <v>1653</v>
      </c>
      <c r="D82" s="30"/>
      <c r="E82" s="29">
        <v>1180</v>
      </c>
      <c r="F82" s="31">
        <v>348</v>
      </c>
      <c r="G82" s="29">
        <v>771</v>
      </c>
      <c r="H82" s="29"/>
      <c r="I82" s="33">
        <v>37</v>
      </c>
      <c r="J82" s="33">
        <v>1</v>
      </c>
      <c r="K82" s="33">
        <v>6</v>
      </c>
      <c r="L82" s="33">
        <v>3</v>
      </c>
      <c r="M82" s="33">
        <v>0</v>
      </c>
      <c r="N82" s="33">
        <v>2</v>
      </c>
      <c r="O82" s="33">
        <v>0</v>
      </c>
      <c r="P82" s="33">
        <v>1</v>
      </c>
      <c r="Q82" s="33">
        <v>0</v>
      </c>
      <c r="R82" s="33">
        <v>0</v>
      </c>
      <c r="S82" s="33"/>
      <c r="T82" s="33"/>
      <c r="U82" s="31">
        <v>1169</v>
      </c>
      <c r="V82" s="33">
        <v>11</v>
      </c>
      <c r="W82" s="49">
        <v>473</v>
      </c>
    </row>
    <row r="83" spans="1:32" ht="18" thickBot="1" x14ac:dyDescent="0.45">
      <c r="A83" s="64" t="s">
        <v>78</v>
      </c>
      <c r="B83" s="72"/>
      <c r="C83" s="66">
        <v>1710</v>
      </c>
      <c r="D83" s="30"/>
      <c r="E83" s="66">
        <v>1180</v>
      </c>
      <c r="F83" s="31"/>
      <c r="G83" s="67">
        <v>800</v>
      </c>
      <c r="H83" s="67"/>
      <c r="I83" s="33">
        <v>134</v>
      </c>
      <c r="J83" s="33">
        <v>4</v>
      </c>
      <c r="K83" s="33">
        <v>10</v>
      </c>
      <c r="L83" s="33">
        <v>4</v>
      </c>
      <c r="M83" s="33">
        <v>3</v>
      </c>
      <c r="N83" s="33"/>
      <c r="O83" s="33"/>
      <c r="P83" s="33"/>
      <c r="Q83" s="33">
        <v>0</v>
      </c>
      <c r="R83" s="33">
        <v>11</v>
      </c>
      <c r="S83" s="33">
        <v>2</v>
      </c>
      <c r="T83" s="33">
        <v>186</v>
      </c>
      <c r="U83" s="31">
        <v>1154</v>
      </c>
      <c r="V83" s="33">
        <v>26</v>
      </c>
      <c r="W83" s="49">
        <v>530</v>
      </c>
    </row>
    <row r="84" spans="1:32" ht="18" thickBot="1" x14ac:dyDescent="0.45">
      <c r="A84" s="44"/>
      <c r="B84" s="73"/>
      <c r="C84" s="52">
        <f>C82-C83</f>
        <v>-57</v>
      </c>
      <c r="D84" s="30"/>
      <c r="E84" s="30">
        <f t="shared" ref="E84:G84" si="50">E82-E83</f>
        <v>0</v>
      </c>
      <c r="F84" s="31">
        <f t="shared" si="50"/>
        <v>348</v>
      </c>
      <c r="G84" s="52">
        <f t="shared" si="50"/>
        <v>-29</v>
      </c>
      <c r="H84" s="52"/>
      <c r="I84" s="31">
        <f t="shared" ref="I84:W84" si="51">I82-I83</f>
        <v>-97</v>
      </c>
      <c r="J84" s="31">
        <f t="shared" si="51"/>
        <v>-3</v>
      </c>
      <c r="K84" s="31">
        <f t="shared" si="51"/>
        <v>-4</v>
      </c>
      <c r="L84" s="31">
        <f t="shared" si="51"/>
        <v>-1</v>
      </c>
      <c r="M84" s="31">
        <f t="shared" si="51"/>
        <v>-3</v>
      </c>
      <c r="N84" s="31">
        <f t="shared" si="51"/>
        <v>2</v>
      </c>
      <c r="O84" s="31">
        <f t="shared" si="51"/>
        <v>0</v>
      </c>
      <c r="P84" s="31">
        <f t="shared" si="51"/>
        <v>1</v>
      </c>
      <c r="Q84" s="31">
        <f t="shared" si="51"/>
        <v>0</v>
      </c>
      <c r="R84" s="31">
        <f t="shared" si="51"/>
        <v>-11</v>
      </c>
      <c r="S84" s="31">
        <f t="shared" si="51"/>
        <v>-2</v>
      </c>
      <c r="T84" s="31">
        <f t="shared" si="51"/>
        <v>-186</v>
      </c>
      <c r="U84" s="31">
        <f t="shared" si="51"/>
        <v>15</v>
      </c>
      <c r="V84" s="31">
        <f t="shared" si="51"/>
        <v>-15</v>
      </c>
      <c r="W84" s="30">
        <f t="shared" si="51"/>
        <v>-57</v>
      </c>
    </row>
    <row r="85" spans="1:32" ht="18" thickBot="1" x14ac:dyDescent="0.45">
      <c r="A85" s="63" t="s">
        <v>79</v>
      </c>
      <c r="B85" s="72"/>
      <c r="C85" s="29">
        <v>1563</v>
      </c>
      <c r="D85" s="30"/>
      <c r="E85" s="29">
        <v>1071</v>
      </c>
      <c r="F85" s="31">
        <v>395</v>
      </c>
      <c r="G85" s="29">
        <v>611</v>
      </c>
      <c r="H85" s="29"/>
      <c r="I85" s="33">
        <v>36</v>
      </c>
      <c r="J85" s="33">
        <v>0</v>
      </c>
      <c r="K85" s="33">
        <v>8</v>
      </c>
      <c r="L85" s="33">
        <v>0</v>
      </c>
      <c r="M85" s="33">
        <v>0</v>
      </c>
      <c r="N85" s="33">
        <v>1</v>
      </c>
      <c r="O85" s="33">
        <v>5</v>
      </c>
      <c r="P85" s="33">
        <v>3</v>
      </c>
      <c r="Q85" s="33">
        <v>0</v>
      </c>
      <c r="R85" s="33">
        <v>1</v>
      </c>
      <c r="S85" s="33"/>
      <c r="T85" s="33"/>
      <c r="U85" s="31">
        <v>1060</v>
      </c>
      <c r="V85" s="33">
        <v>11</v>
      </c>
      <c r="W85" s="49">
        <v>492</v>
      </c>
    </row>
    <row r="86" spans="1:32" ht="18" thickBot="1" x14ac:dyDescent="0.45">
      <c r="A86" s="64" t="s">
        <v>79</v>
      </c>
      <c r="B86" s="72"/>
      <c r="C86" s="66">
        <v>1596</v>
      </c>
      <c r="D86" s="30"/>
      <c r="E86" s="66">
        <v>1070</v>
      </c>
      <c r="F86" s="31"/>
      <c r="G86" s="67">
        <v>626</v>
      </c>
      <c r="H86" s="67"/>
      <c r="I86" s="33">
        <v>114</v>
      </c>
      <c r="J86" s="33">
        <v>4</v>
      </c>
      <c r="K86" s="33">
        <v>8</v>
      </c>
      <c r="L86" s="33">
        <v>2</v>
      </c>
      <c r="M86" s="33">
        <v>6</v>
      </c>
      <c r="N86" s="33"/>
      <c r="O86" s="33"/>
      <c r="P86" s="33"/>
      <c r="Q86" s="33">
        <v>1</v>
      </c>
      <c r="R86" s="33">
        <v>13</v>
      </c>
      <c r="S86" s="33">
        <v>6</v>
      </c>
      <c r="T86" s="33">
        <v>262</v>
      </c>
      <c r="U86" s="31">
        <v>1042</v>
      </c>
      <c r="V86" s="33">
        <v>28</v>
      </c>
      <c r="W86" s="49">
        <v>526</v>
      </c>
    </row>
    <row r="87" spans="1:32" ht="18" thickBot="1" x14ac:dyDescent="0.45">
      <c r="A87" s="44"/>
      <c r="B87" s="73"/>
      <c r="C87" s="52">
        <f>C85-C86</f>
        <v>-33</v>
      </c>
      <c r="D87" s="30"/>
      <c r="E87" s="52">
        <f t="shared" ref="E87:G87" si="52">E85-E86</f>
        <v>1</v>
      </c>
      <c r="F87" s="31">
        <f t="shared" si="52"/>
        <v>395</v>
      </c>
      <c r="G87" s="52">
        <f t="shared" si="52"/>
        <v>-15</v>
      </c>
      <c r="H87" s="52"/>
      <c r="I87" s="31">
        <f t="shared" ref="I87:W87" si="53">I85-I86</f>
        <v>-78</v>
      </c>
      <c r="J87" s="31">
        <f t="shared" si="53"/>
        <v>-4</v>
      </c>
      <c r="K87" s="31">
        <f t="shared" si="53"/>
        <v>0</v>
      </c>
      <c r="L87" s="31">
        <f t="shared" si="53"/>
        <v>-2</v>
      </c>
      <c r="M87" s="31">
        <f t="shared" si="53"/>
        <v>-6</v>
      </c>
      <c r="N87" s="31">
        <f t="shared" si="53"/>
        <v>1</v>
      </c>
      <c r="O87" s="31">
        <f t="shared" si="53"/>
        <v>5</v>
      </c>
      <c r="P87" s="31">
        <f t="shared" si="53"/>
        <v>3</v>
      </c>
      <c r="Q87" s="31">
        <f t="shared" si="53"/>
        <v>-1</v>
      </c>
      <c r="R87" s="31">
        <f t="shared" si="53"/>
        <v>-12</v>
      </c>
      <c r="S87" s="31">
        <f t="shared" si="53"/>
        <v>-6</v>
      </c>
      <c r="T87" s="31">
        <f t="shared" si="53"/>
        <v>-262</v>
      </c>
      <c r="U87" s="31">
        <f t="shared" si="53"/>
        <v>18</v>
      </c>
      <c r="V87" s="31">
        <f t="shared" si="53"/>
        <v>-17</v>
      </c>
      <c r="W87" s="30">
        <f t="shared" si="53"/>
        <v>-34</v>
      </c>
    </row>
    <row r="88" spans="1:32" ht="18" thickBot="1" x14ac:dyDescent="0.45">
      <c r="A88" s="63" t="s">
        <v>80</v>
      </c>
      <c r="B88" s="72"/>
      <c r="C88" s="29">
        <v>1513</v>
      </c>
      <c r="D88" s="30"/>
      <c r="E88" s="29">
        <v>973</v>
      </c>
      <c r="F88" s="31">
        <v>323</v>
      </c>
      <c r="G88" s="29">
        <v>605</v>
      </c>
      <c r="H88" s="29"/>
      <c r="I88" s="33">
        <v>28</v>
      </c>
      <c r="J88" s="33">
        <v>1</v>
      </c>
      <c r="K88" s="33">
        <v>2</v>
      </c>
      <c r="L88" s="33">
        <v>0</v>
      </c>
      <c r="M88" s="33">
        <v>0</v>
      </c>
      <c r="N88" s="33">
        <v>0</v>
      </c>
      <c r="O88" s="33">
        <v>1</v>
      </c>
      <c r="P88" s="33">
        <v>2</v>
      </c>
      <c r="Q88" s="33">
        <v>0</v>
      </c>
      <c r="R88" s="33">
        <v>0</v>
      </c>
      <c r="S88" s="33"/>
      <c r="T88" s="33"/>
      <c r="U88" s="33">
        <v>962</v>
      </c>
      <c r="V88" s="33">
        <v>11</v>
      </c>
      <c r="W88" s="49">
        <v>540</v>
      </c>
    </row>
    <row r="89" spans="1:32" ht="18" thickBot="1" x14ac:dyDescent="0.45">
      <c r="A89" s="64" t="s">
        <v>80</v>
      </c>
      <c r="B89" s="72"/>
      <c r="C89" s="66">
        <v>1568</v>
      </c>
      <c r="D89" s="30"/>
      <c r="E89" s="66">
        <v>973</v>
      </c>
      <c r="F89" s="31"/>
      <c r="G89" s="67">
        <v>642</v>
      </c>
      <c r="H89" s="67"/>
      <c r="I89" s="33">
        <v>100</v>
      </c>
      <c r="J89" s="33">
        <v>6</v>
      </c>
      <c r="K89" s="33">
        <v>5</v>
      </c>
      <c r="L89" s="33">
        <v>0</v>
      </c>
      <c r="M89" s="33">
        <v>6</v>
      </c>
      <c r="N89" s="33"/>
      <c r="O89" s="33"/>
      <c r="P89" s="33"/>
      <c r="Q89" s="33">
        <v>0</v>
      </c>
      <c r="R89" s="33">
        <v>11</v>
      </c>
      <c r="S89" s="33">
        <v>3</v>
      </c>
      <c r="T89" s="33">
        <v>173</v>
      </c>
      <c r="U89" s="33">
        <v>946</v>
      </c>
      <c r="V89" s="33">
        <v>27</v>
      </c>
      <c r="W89" s="49">
        <v>595</v>
      </c>
    </row>
    <row r="90" spans="1:32" ht="18" thickBot="1" x14ac:dyDescent="0.45">
      <c r="A90" s="44"/>
      <c r="B90" s="73"/>
      <c r="C90" s="52">
        <f>C88-C89</f>
        <v>-55</v>
      </c>
      <c r="D90" s="30"/>
      <c r="E90" s="30">
        <f t="shared" ref="E90:G90" si="54">E88-E89</f>
        <v>0</v>
      </c>
      <c r="F90" s="31">
        <f t="shared" si="54"/>
        <v>323</v>
      </c>
      <c r="G90" s="52">
        <f t="shared" si="54"/>
        <v>-37</v>
      </c>
      <c r="H90" s="52"/>
      <c r="I90" s="31">
        <f t="shared" ref="I90:W90" si="55">I88-I89</f>
        <v>-72</v>
      </c>
      <c r="J90" s="31">
        <f t="shared" si="55"/>
        <v>-5</v>
      </c>
      <c r="K90" s="31">
        <f t="shared" si="55"/>
        <v>-3</v>
      </c>
      <c r="L90" s="31">
        <f t="shared" si="55"/>
        <v>0</v>
      </c>
      <c r="M90" s="31">
        <f t="shared" si="55"/>
        <v>-6</v>
      </c>
      <c r="N90" s="31">
        <f t="shared" si="55"/>
        <v>0</v>
      </c>
      <c r="O90" s="31">
        <f t="shared" si="55"/>
        <v>1</v>
      </c>
      <c r="P90" s="31">
        <f t="shared" si="55"/>
        <v>2</v>
      </c>
      <c r="Q90" s="31">
        <f t="shared" si="55"/>
        <v>0</v>
      </c>
      <c r="R90" s="31">
        <f t="shared" si="55"/>
        <v>-11</v>
      </c>
      <c r="S90" s="31">
        <f t="shared" si="55"/>
        <v>-3</v>
      </c>
      <c r="T90" s="31">
        <f t="shared" si="55"/>
        <v>-173</v>
      </c>
      <c r="U90" s="31">
        <f t="shared" si="55"/>
        <v>16</v>
      </c>
      <c r="V90" s="31">
        <f t="shared" si="55"/>
        <v>-16</v>
      </c>
      <c r="W90" s="30">
        <f t="shared" si="55"/>
        <v>-55</v>
      </c>
    </row>
    <row r="91" spans="1:32" ht="18" thickBot="1" x14ac:dyDescent="0.45">
      <c r="A91" s="68" t="s">
        <v>81</v>
      </c>
      <c r="B91" s="28" t="s">
        <v>45</v>
      </c>
      <c r="C91" s="29">
        <v>6143</v>
      </c>
      <c r="D91" s="30"/>
      <c r="E91" s="29">
        <v>4978</v>
      </c>
      <c r="F91" s="31">
        <v>2162</v>
      </c>
      <c r="G91" s="29">
        <v>2586</v>
      </c>
      <c r="H91" s="29"/>
      <c r="I91" s="31">
        <v>155</v>
      </c>
      <c r="J91" s="33">
        <v>3</v>
      </c>
      <c r="K91" s="33">
        <v>17</v>
      </c>
      <c r="L91" s="33">
        <v>0</v>
      </c>
      <c r="M91" s="33">
        <v>1</v>
      </c>
      <c r="N91" s="33">
        <v>0</v>
      </c>
      <c r="O91" s="33">
        <v>2</v>
      </c>
      <c r="P91" s="33">
        <v>3</v>
      </c>
      <c r="Q91" s="33">
        <v>2</v>
      </c>
      <c r="R91" s="33">
        <v>2</v>
      </c>
      <c r="S91" s="33"/>
      <c r="T91" s="33"/>
      <c r="U91" s="31">
        <v>4933</v>
      </c>
      <c r="V91" s="31">
        <v>45</v>
      </c>
      <c r="W91" s="34">
        <v>1165</v>
      </c>
      <c r="X91" s="58">
        <v>1</v>
      </c>
      <c r="Y91" s="59">
        <v>2</v>
      </c>
      <c r="Z91" s="71">
        <v>1</v>
      </c>
      <c r="AA91" s="43">
        <v>2</v>
      </c>
      <c r="AB91" s="43">
        <v>2</v>
      </c>
      <c r="AC91" s="43">
        <v>1</v>
      </c>
      <c r="AE91" s="43">
        <v>2</v>
      </c>
      <c r="AF91" s="43">
        <v>1</v>
      </c>
    </row>
    <row r="92" spans="1:32" ht="18" thickBot="1" x14ac:dyDescent="0.45">
      <c r="A92" s="69" t="s">
        <v>81</v>
      </c>
      <c r="B92" s="38" t="s">
        <v>47</v>
      </c>
      <c r="C92" s="39">
        <v>6238</v>
      </c>
      <c r="D92" s="30"/>
      <c r="E92" s="39">
        <v>4980</v>
      </c>
      <c r="F92" s="39"/>
      <c r="G92" s="39">
        <v>2590</v>
      </c>
      <c r="H92" s="39"/>
      <c r="I92" s="39">
        <v>582</v>
      </c>
      <c r="J92" s="40">
        <v>41</v>
      </c>
      <c r="K92" s="40">
        <v>14</v>
      </c>
      <c r="L92" s="40">
        <v>8</v>
      </c>
      <c r="M92" s="40">
        <v>15</v>
      </c>
      <c r="N92" s="40"/>
      <c r="O92" s="40"/>
      <c r="P92" s="40"/>
      <c r="Q92" s="40">
        <v>3</v>
      </c>
      <c r="R92" s="39">
        <v>54</v>
      </c>
      <c r="S92" s="40">
        <v>18</v>
      </c>
      <c r="T92" s="39">
        <v>1538</v>
      </c>
      <c r="U92" s="39">
        <v>4863</v>
      </c>
      <c r="V92" s="39">
        <v>117</v>
      </c>
      <c r="W92" s="34">
        <v>1258</v>
      </c>
    </row>
    <row r="93" spans="1:32" ht="18" thickBot="1" x14ac:dyDescent="0.45">
      <c r="A93" s="44"/>
      <c r="B93" s="45" t="s">
        <v>48</v>
      </c>
      <c r="C93" s="52">
        <f>C91-C92</f>
        <v>-95</v>
      </c>
      <c r="D93" s="30"/>
      <c r="E93" s="52">
        <f t="shared" ref="E93:G93" si="56">E91-E92</f>
        <v>-2</v>
      </c>
      <c r="F93" s="31">
        <f t="shared" si="56"/>
        <v>2162</v>
      </c>
      <c r="G93" s="52">
        <f t="shared" si="56"/>
        <v>-4</v>
      </c>
      <c r="H93" s="52"/>
      <c r="I93" s="31">
        <f t="shared" ref="I93:W93" si="57">I91-I92</f>
        <v>-427</v>
      </c>
      <c r="J93" s="31">
        <f t="shared" si="57"/>
        <v>-38</v>
      </c>
      <c r="K93" s="31">
        <f t="shared" si="57"/>
        <v>3</v>
      </c>
      <c r="L93" s="31">
        <f t="shared" si="57"/>
        <v>-8</v>
      </c>
      <c r="M93" s="31">
        <f t="shared" si="57"/>
        <v>-14</v>
      </c>
      <c r="N93" s="31">
        <f t="shared" si="57"/>
        <v>0</v>
      </c>
      <c r="O93" s="31">
        <f t="shared" si="57"/>
        <v>2</v>
      </c>
      <c r="P93" s="31">
        <f t="shared" si="57"/>
        <v>3</v>
      </c>
      <c r="Q93" s="31">
        <f t="shared" si="57"/>
        <v>-1</v>
      </c>
      <c r="R93" s="31">
        <f t="shared" si="57"/>
        <v>-52</v>
      </c>
      <c r="S93" s="31">
        <f t="shared" si="57"/>
        <v>-18</v>
      </c>
      <c r="T93" s="31">
        <f t="shared" si="57"/>
        <v>-1538</v>
      </c>
      <c r="U93" s="31">
        <f t="shared" si="57"/>
        <v>70</v>
      </c>
      <c r="V93" s="31">
        <f t="shared" si="57"/>
        <v>-72</v>
      </c>
      <c r="W93" s="30">
        <f t="shared" si="57"/>
        <v>-93</v>
      </c>
    </row>
    <row r="94" spans="1:32" ht="18" thickBot="1" x14ac:dyDescent="0.45">
      <c r="A94" s="63" t="s">
        <v>55</v>
      </c>
      <c r="B94" s="72"/>
      <c r="C94" s="29">
        <v>2572</v>
      </c>
      <c r="D94" s="30"/>
      <c r="E94" s="29">
        <v>2570</v>
      </c>
      <c r="F94" s="31">
        <v>1306</v>
      </c>
      <c r="G94" s="29">
        <v>1178</v>
      </c>
      <c r="H94" s="29"/>
      <c r="I94" s="33">
        <v>63</v>
      </c>
      <c r="J94" s="33">
        <v>2</v>
      </c>
      <c r="K94" s="33">
        <v>4</v>
      </c>
      <c r="L94" s="33">
        <v>0</v>
      </c>
      <c r="M94" s="33">
        <v>0</v>
      </c>
      <c r="N94" s="33">
        <v>0</v>
      </c>
      <c r="O94" s="33">
        <v>0</v>
      </c>
      <c r="P94" s="33">
        <v>1</v>
      </c>
      <c r="Q94" s="33">
        <v>0</v>
      </c>
      <c r="R94" s="33">
        <v>1</v>
      </c>
      <c r="S94" s="33"/>
      <c r="T94" s="33"/>
      <c r="U94" s="31">
        <v>2555</v>
      </c>
      <c r="V94" s="33">
        <v>15</v>
      </c>
      <c r="W94" s="49">
        <v>2</v>
      </c>
    </row>
    <row r="95" spans="1:32" ht="18" thickBot="1" x14ac:dyDescent="0.45">
      <c r="A95" s="64" t="s">
        <v>55</v>
      </c>
      <c r="B95" s="72"/>
      <c r="C95" s="66">
        <v>2572</v>
      </c>
      <c r="D95" s="30"/>
      <c r="E95" s="66">
        <v>2572</v>
      </c>
      <c r="F95" s="31"/>
      <c r="G95" s="67">
        <v>1172</v>
      </c>
      <c r="H95" s="67"/>
      <c r="I95" s="33">
        <v>330</v>
      </c>
      <c r="J95" s="33">
        <v>23</v>
      </c>
      <c r="K95" s="33">
        <v>4</v>
      </c>
      <c r="L95" s="33">
        <v>3</v>
      </c>
      <c r="M95" s="33">
        <v>10</v>
      </c>
      <c r="N95" s="33"/>
      <c r="O95" s="33"/>
      <c r="P95" s="33"/>
      <c r="Q95" s="33">
        <v>1</v>
      </c>
      <c r="R95" s="33">
        <v>34</v>
      </c>
      <c r="S95" s="33">
        <v>9</v>
      </c>
      <c r="T95" s="33">
        <v>932</v>
      </c>
      <c r="U95" s="31">
        <v>2518</v>
      </c>
      <c r="V95" s="33">
        <v>54</v>
      </c>
      <c r="W95" s="49">
        <v>0</v>
      </c>
    </row>
    <row r="96" spans="1:32" ht="18" thickBot="1" x14ac:dyDescent="0.45">
      <c r="A96" s="44"/>
      <c r="B96" s="73"/>
      <c r="C96" s="30">
        <f>C94-C95</f>
        <v>0</v>
      </c>
      <c r="D96" s="30"/>
      <c r="E96" s="52">
        <f t="shared" ref="E96:G96" si="58">E94-E95</f>
        <v>-2</v>
      </c>
      <c r="F96" s="31">
        <f t="shared" si="58"/>
        <v>1306</v>
      </c>
      <c r="G96" s="31">
        <f t="shared" si="58"/>
        <v>6</v>
      </c>
      <c r="H96" s="31"/>
      <c r="I96" s="31">
        <f t="shared" ref="I96:W96" si="59">I94-I95</f>
        <v>-267</v>
      </c>
      <c r="J96" s="31">
        <f t="shared" si="59"/>
        <v>-21</v>
      </c>
      <c r="K96" s="31">
        <f t="shared" si="59"/>
        <v>0</v>
      </c>
      <c r="L96" s="31">
        <f t="shared" si="59"/>
        <v>-3</v>
      </c>
      <c r="M96" s="31">
        <f t="shared" si="59"/>
        <v>-10</v>
      </c>
      <c r="N96" s="31">
        <f t="shared" si="59"/>
        <v>0</v>
      </c>
      <c r="O96" s="31">
        <f t="shared" si="59"/>
        <v>0</v>
      </c>
      <c r="P96" s="31">
        <f t="shared" si="59"/>
        <v>1</v>
      </c>
      <c r="Q96" s="31">
        <f t="shared" si="59"/>
        <v>-1</v>
      </c>
      <c r="R96" s="31">
        <f t="shared" si="59"/>
        <v>-33</v>
      </c>
      <c r="S96" s="31">
        <f t="shared" si="59"/>
        <v>-9</v>
      </c>
      <c r="T96" s="31">
        <f t="shared" si="59"/>
        <v>-932</v>
      </c>
      <c r="U96" s="31">
        <f t="shared" si="59"/>
        <v>37</v>
      </c>
      <c r="V96" s="31">
        <f t="shared" si="59"/>
        <v>-39</v>
      </c>
      <c r="W96" s="30">
        <f t="shared" si="59"/>
        <v>2</v>
      </c>
    </row>
    <row r="97" spans="1:32" ht="18" thickBot="1" x14ac:dyDescent="0.45">
      <c r="A97" s="63" t="s">
        <v>82</v>
      </c>
      <c r="B97" s="72"/>
      <c r="C97" s="29">
        <v>1480</v>
      </c>
      <c r="D97" s="30"/>
      <c r="E97" s="29">
        <v>1063</v>
      </c>
      <c r="F97" s="31">
        <v>365</v>
      </c>
      <c r="G97" s="29">
        <v>636</v>
      </c>
      <c r="H97" s="29"/>
      <c r="I97" s="33">
        <v>44</v>
      </c>
      <c r="J97" s="33">
        <v>1</v>
      </c>
      <c r="K97" s="33">
        <v>2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2</v>
      </c>
      <c r="R97" s="33">
        <v>0</v>
      </c>
      <c r="S97" s="33"/>
      <c r="T97" s="33"/>
      <c r="U97" s="31">
        <v>1050</v>
      </c>
      <c r="V97" s="33">
        <v>13</v>
      </c>
      <c r="W97" s="49">
        <v>417</v>
      </c>
    </row>
    <row r="98" spans="1:32" ht="18" thickBot="1" x14ac:dyDescent="0.45">
      <c r="A98" s="64" t="s">
        <v>82</v>
      </c>
      <c r="B98" s="72"/>
      <c r="C98" s="66">
        <v>1520</v>
      </c>
      <c r="D98" s="30"/>
      <c r="E98" s="66">
        <v>1063</v>
      </c>
      <c r="F98" s="31"/>
      <c r="G98" s="67">
        <v>637</v>
      </c>
      <c r="H98" s="67"/>
      <c r="I98" s="33">
        <v>104</v>
      </c>
      <c r="J98" s="33">
        <v>6</v>
      </c>
      <c r="K98" s="33">
        <v>3</v>
      </c>
      <c r="L98" s="33">
        <v>2</v>
      </c>
      <c r="M98" s="33">
        <v>0</v>
      </c>
      <c r="N98" s="33"/>
      <c r="O98" s="33"/>
      <c r="P98" s="33"/>
      <c r="Q98" s="33">
        <v>0</v>
      </c>
      <c r="R98" s="33">
        <v>10</v>
      </c>
      <c r="S98" s="33">
        <v>1</v>
      </c>
      <c r="T98" s="33">
        <v>276</v>
      </c>
      <c r="U98" s="31">
        <v>1039</v>
      </c>
      <c r="V98" s="33">
        <v>24</v>
      </c>
      <c r="W98" s="49">
        <v>457</v>
      </c>
    </row>
    <row r="99" spans="1:32" ht="18" thickBot="1" x14ac:dyDescent="0.45">
      <c r="A99" s="44"/>
      <c r="B99" s="73"/>
      <c r="C99" s="52">
        <f>C97-C98</f>
        <v>-40</v>
      </c>
      <c r="D99" s="30"/>
      <c r="E99" s="30">
        <f t="shared" ref="E99:G99" si="60">E97-E98</f>
        <v>0</v>
      </c>
      <c r="F99" s="31">
        <f t="shared" si="60"/>
        <v>365</v>
      </c>
      <c r="G99" s="52">
        <f t="shared" si="60"/>
        <v>-1</v>
      </c>
      <c r="H99" s="52"/>
      <c r="I99" s="31">
        <f t="shared" ref="I99:W99" si="61">I97-I98</f>
        <v>-60</v>
      </c>
      <c r="J99" s="31">
        <f t="shared" si="61"/>
        <v>-5</v>
      </c>
      <c r="K99" s="31">
        <f t="shared" si="61"/>
        <v>-1</v>
      </c>
      <c r="L99" s="31">
        <f t="shared" si="61"/>
        <v>-2</v>
      </c>
      <c r="M99" s="31">
        <f t="shared" si="61"/>
        <v>0</v>
      </c>
      <c r="N99" s="31">
        <f t="shared" si="61"/>
        <v>0</v>
      </c>
      <c r="O99" s="31">
        <f t="shared" si="61"/>
        <v>0</v>
      </c>
      <c r="P99" s="31">
        <f t="shared" si="61"/>
        <v>0</v>
      </c>
      <c r="Q99" s="31">
        <f t="shared" si="61"/>
        <v>2</v>
      </c>
      <c r="R99" s="31">
        <f t="shared" si="61"/>
        <v>-10</v>
      </c>
      <c r="S99" s="31">
        <f t="shared" si="61"/>
        <v>-1</v>
      </c>
      <c r="T99" s="31">
        <f t="shared" si="61"/>
        <v>-276</v>
      </c>
      <c r="U99" s="31">
        <f t="shared" si="61"/>
        <v>11</v>
      </c>
      <c r="V99" s="31">
        <f t="shared" si="61"/>
        <v>-11</v>
      </c>
      <c r="W99" s="30">
        <f t="shared" si="61"/>
        <v>-40</v>
      </c>
    </row>
    <row r="100" spans="1:32" ht="18" thickBot="1" x14ac:dyDescent="0.45">
      <c r="A100" s="63" t="s">
        <v>83</v>
      </c>
      <c r="B100" s="72"/>
      <c r="C100" s="29">
        <v>2091</v>
      </c>
      <c r="D100" s="30"/>
      <c r="E100" s="29">
        <v>1345</v>
      </c>
      <c r="F100" s="31">
        <v>491</v>
      </c>
      <c r="G100" s="29">
        <v>772</v>
      </c>
      <c r="H100" s="29"/>
      <c r="I100" s="33">
        <v>48</v>
      </c>
      <c r="J100" s="33">
        <v>0</v>
      </c>
      <c r="K100" s="33">
        <v>11</v>
      </c>
      <c r="L100" s="33">
        <v>0</v>
      </c>
      <c r="M100" s="33">
        <v>1</v>
      </c>
      <c r="N100" s="33">
        <v>0</v>
      </c>
      <c r="O100" s="33">
        <v>2</v>
      </c>
      <c r="P100" s="33">
        <v>2</v>
      </c>
      <c r="Q100" s="33">
        <v>0</v>
      </c>
      <c r="R100" s="33">
        <v>1</v>
      </c>
      <c r="S100" s="33"/>
      <c r="T100" s="33"/>
      <c r="U100" s="31">
        <v>1328</v>
      </c>
      <c r="V100" s="33">
        <v>17</v>
      </c>
      <c r="W100" s="49">
        <v>746</v>
      </c>
    </row>
    <row r="101" spans="1:32" ht="18" thickBot="1" x14ac:dyDescent="0.45">
      <c r="A101" s="64" t="s">
        <v>83</v>
      </c>
      <c r="B101" s="72"/>
      <c r="C101" s="66">
        <v>2146</v>
      </c>
      <c r="D101" s="30"/>
      <c r="E101" s="66">
        <v>1345</v>
      </c>
      <c r="F101" s="31"/>
      <c r="G101" s="67">
        <v>781</v>
      </c>
      <c r="H101" s="67"/>
      <c r="I101" s="33">
        <v>148</v>
      </c>
      <c r="J101" s="33">
        <v>12</v>
      </c>
      <c r="K101" s="33">
        <v>7</v>
      </c>
      <c r="L101" s="33">
        <v>3</v>
      </c>
      <c r="M101" s="33">
        <v>5</v>
      </c>
      <c r="N101" s="33"/>
      <c r="O101" s="33"/>
      <c r="P101" s="33"/>
      <c r="Q101" s="33">
        <v>2</v>
      </c>
      <c r="R101" s="33">
        <v>10</v>
      </c>
      <c r="S101" s="33">
        <v>8</v>
      </c>
      <c r="T101" s="33">
        <v>330</v>
      </c>
      <c r="U101" s="31">
        <v>1306</v>
      </c>
      <c r="V101" s="33">
        <v>39</v>
      </c>
      <c r="W101" s="49">
        <v>801</v>
      </c>
    </row>
    <row r="102" spans="1:32" ht="18" thickBot="1" x14ac:dyDescent="0.45">
      <c r="A102" s="44"/>
      <c r="B102" s="73"/>
      <c r="C102" s="52">
        <f>C100-C101</f>
        <v>-55</v>
      </c>
      <c r="D102" s="30"/>
      <c r="E102" s="30">
        <f t="shared" ref="E102:G102" si="62">E100-E101</f>
        <v>0</v>
      </c>
      <c r="F102" s="31">
        <f t="shared" si="62"/>
        <v>491</v>
      </c>
      <c r="G102" s="52">
        <f t="shared" si="62"/>
        <v>-9</v>
      </c>
      <c r="H102" s="52"/>
      <c r="I102" s="31">
        <f t="shared" ref="I102:W102" si="63">I100-I101</f>
        <v>-100</v>
      </c>
      <c r="J102" s="31">
        <f t="shared" si="63"/>
        <v>-12</v>
      </c>
      <c r="K102" s="31">
        <f t="shared" si="63"/>
        <v>4</v>
      </c>
      <c r="L102" s="31">
        <f t="shared" si="63"/>
        <v>-3</v>
      </c>
      <c r="M102" s="31">
        <f t="shared" si="63"/>
        <v>-4</v>
      </c>
      <c r="N102" s="31">
        <f t="shared" si="63"/>
        <v>0</v>
      </c>
      <c r="O102" s="31">
        <f t="shared" si="63"/>
        <v>2</v>
      </c>
      <c r="P102" s="31">
        <f t="shared" si="63"/>
        <v>2</v>
      </c>
      <c r="Q102" s="31">
        <f t="shared" si="63"/>
        <v>-2</v>
      </c>
      <c r="R102" s="31">
        <f t="shared" si="63"/>
        <v>-9</v>
      </c>
      <c r="S102" s="31">
        <f t="shared" si="63"/>
        <v>-8</v>
      </c>
      <c r="T102" s="31">
        <f t="shared" si="63"/>
        <v>-330</v>
      </c>
      <c r="U102" s="31">
        <f t="shared" si="63"/>
        <v>22</v>
      </c>
      <c r="V102" s="31">
        <f t="shared" si="63"/>
        <v>-22</v>
      </c>
      <c r="W102" s="30">
        <f t="shared" si="63"/>
        <v>-55</v>
      </c>
    </row>
    <row r="103" spans="1:32" ht="18" thickBot="1" x14ac:dyDescent="0.45">
      <c r="A103" s="68" t="s">
        <v>84</v>
      </c>
      <c r="B103" s="28" t="s">
        <v>45</v>
      </c>
      <c r="C103" s="29">
        <v>7795</v>
      </c>
      <c r="D103" s="30"/>
      <c r="E103" s="29">
        <v>6215</v>
      </c>
      <c r="F103" s="31">
        <v>2621</v>
      </c>
      <c r="G103" s="29">
        <v>3276</v>
      </c>
      <c r="H103" s="29"/>
      <c r="I103" s="31">
        <v>193</v>
      </c>
      <c r="J103" s="33">
        <v>3</v>
      </c>
      <c r="K103" s="33">
        <v>28</v>
      </c>
      <c r="L103" s="33">
        <v>1</v>
      </c>
      <c r="M103" s="33">
        <v>0</v>
      </c>
      <c r="N103" s="33">
        <v>2</v>
      </c>
      <c r="O103" s="33">
        <v>9</v>
      </c>
      <c r="P103" s="33">
        <v>11</v>
      </c>
      <c r="Q103" s="33">
        <v>2</v>
      </c>
      <c r="R103" s="33">
        <v>1</v>
      </c>
      <c r="S103" s="33"/>
      <c r="T103" s="33"/>
      <c r="U103" s="31">
        <v>6147</v>
      </c>
      <c r="V103" s="31">
        <v>68</v>
      </c>
      <c r="W103" s="34">
        <v>1580</v>
      </c>
      <c r="X103" s="58">
        <v>1</v>
      </c>
      <c r="Y103" s="59">
        <v>3</v>
      </c>
      <c r="AA103" s="43">
        <v>4</v>
      </c>
      <c r="AB103" s="43">
        <v>2</v>
      </c>
      <c r="AC103" s="43">
        <v>2</v>
      </c>
      <c r="AE103" s="43">
        <v>3</v>
      </c>
      <c r="AF103" s="43">
        <v>1</v>
      </c>
    </row>
    <row r="104" spans="1:32" ht="18" thickBot="1" x14ac:dyDescent="0.45">
      <c r="A104" s="69" t="s">
        <v>84</v>
      </c>
      <c r="B104" s="38" t="s">
        <v>47</v>
      </c>
      <c r="C104" s="39">
        <v>7920</v>
      </c>
      <c r="D104" s="30"/>
      <c r="E104" s="39">
        <v>6219</v>
      </c>
      <c r="F104" s="39"/>
      <c r="G104" s="39">
        <v>3410</v>
      </c>
      <c r="H104" s="39"/>
      <c r="I104" s="39">
        <v>818</v>
      </c>
      <c r="J104" s="40">
        <v>51</v>
      </c>
      <c r="K104" s="40">
        <v>25</v>
      </c>
      <c r="L104" s="40">
        <v>10</v>
      </c>
      <c r="M104" s="40">
        <v>39</v>
      </c>
      <c r="N104" s="40"/>
      <c r="O104" s="40"/>
      <c r="P104" s="40"/>
      <c r="Q104" s="40">
        <v>5</v>
      </c>
      <c r="R104" s="39">
        <v>91</v>
      </c>
      <c r="S104" s="40">
        <v>27</v>
      </c>
      <c r="T104" s="39">
        <v>1516</v>
      </c>
      <c r="U104" s="39">
        <v>5992</v>
      </c>
      <c r="V104" s="39">
        <v>227</v>
      </c>
      <c r="W104" s="34">
        <v>1701</v>
      </c>
    </row>
    <row r="105" spans="1:32" ht="18" thickBot="1" x14ac:dyDescent="0.45">
      <c r="A105" s="44"/>
      <c r="B105" s="45" t="s">
        <v>48</v>
      </c>
      <c r="C105" s="52">
        <f>C103-C104</f>
        <v>-125</v>
      </c>
      <c r="D105" s="30"/>
      <c r="E105" s="52">
        <f t="shared" ref="E105:G105" si="64">E103-E104</f>
        <v>-4</v>
      </c>
      <c r="F105" s="31">
        <f t="shared" si="64"/>
        <v>2621</v>
      </c>
      <c r="G105" s="52">
        <f t="shared" si="64"/>
        <v>-134</v>
      </c>
      <c r="H105" s="52"/>
      <c r="I105" s="31">
        <f t="shared" ref="I105:W105" si="65">I103-I104</f>
        <v>-625</v>
      </c>
      <c r="J105" s="31">
        <f t="shared" si="65"/>
        <v>-48</v>
      </c>
      <c r="K105" s="31">
        <f t="shared" si="65"/>
        <v>3</v>
      </c>
      <c r="L105" s="31">
        <f t="shared" si="65"/>
        <v>-9</v>
      </c>
      <c r="M105" s="31">
        <f t="shared" si="65"/>
        <v>-39</v>
      </c>
      <c r="N105" s="31">
        <f t="shared" si="65"/>
        <v>2</v>
      </c>
      <c r="O105" s="31">
        <f t="shared" si="65"/>
        <v>9</v>
      </c>
      <c r="P105" s="31">
        <f t="shared" si="65"/>
        <v>11</v>
      </c>
      <c r="Q105" s="31">
        <f t="shared" si="65"/>
        <v>-3</v>
      </c>
      <c r="R105" s="31">
        <f t="shared" si="65"/>
        <v>-90</v>
      </c>
      <c r="S105" s="31">
        <f t="shared" si="65"/>
        <v>-27</v>
      </c>
      <c r="T105" s="31">
        <f t="shared" si="65"/>
        <v>-1516</v>
      </c>
      <c r="U105" s="31">
        <f t="shared" si="65"/>
        <v>155</v>
      </c>
      <c r="V105" s="31">
        <f t="shared" si="65"/>
        <v>-159</v>
      </c>
      <c r="W105" s="30">
        <f t="shared" si="65"/>
        <v>-121</v>
      </c>
    </row>
    <row r="106" spans="1:32" ht="18" thickBot="1" x14ac:dyDescent="0.45">
      <c r="A106" s="63" t="s">
        <v>55</v>
      </c>
      <c r="B106" s="72"/>
      <c r="C106" s="29">
        <v>2876</v>
      </c>
      <c r="D106" s="30"/>
      <c r="E106" s="29">
        <v>2875</v>
      </c>
      <c r="F106" s="31">
        <v>1415</v>
      </c>
      <c r="G106" s="29">
        <v>1335</v>
      </c>
      <c r="H106" s="29"/>
      <c r="I106" s="33">
        <v>85</v>
      </c>
      <c r="J106" s="33">
        <v>2</v>
      </c>
      <c r="K106" s="33">
        <v>5</v>
      </c>
      <c r="L106" s="33">
        <v>1</v>
      </c>
      <c r="M106" s="33">
        <v>0</v>
      </c>
      <c r="N106" s="33">
        <v>0</v>
      </c>
      <c r="O106" s="33">
        <v>2</v>
      </c>
      <c r="P106" s="33">
        <v>7</v>
      </c>
      <c r="Q106" s="33">
        <v>1</v>
      </c>
      <c r="R106" s="33">
        <v>0</v>
      </c>
      <c r="S106" s="33"/>
      <c r="T106" s="33"/>
      <c r="U106" s="31">
        <v>2853</v>
      </c>
      <c r="V106" s="33">
        <v>22</v>
      </c>
      <c r="W106" s="49">
        <v>1</v>
      </c>
    </row>
    <row r="107" spans="1:32" ht="18" thickBot="1" x14ac:dyDescent="0.45">
      <c r="A107" s="64" t="s">
        <v>55</v>
      </c>
      <c r="B107" s="72"/>
      <c r="C107" s="66">
        <v>2877</v>
      </c>
      <c r="D107" s="30"/>
      <c r="E107" s="66">
        <v>2877</v>
      </c>
      <c r="F107" s="31"/>
      <c r="G107" s="67">
        <v>1364</v>
      </c>
      <c r="H107" s="67"/>
      <c r="I107" s="33">
        <v>431</v>
      </c>
      <c r="J107" s="33">
        <v>24</v>
      </c>
      <c r="K107" s="33">
        <v>4</v>
      </c>
      <c r="L107" s="33">
        <v>5</v>
      </c>
      <c r="M107" s="33">
        <v>26</v>
      </c>
      <c r="N107" s="33"/>
      <c r="O107" s="33"/>
      <c r="P107" s="33"/>
      <c r="Q107" s="33">
        <v>0</v>
      </c>
      <c r="R107" s="33">
        <v>41</v>
      </c>
      <c r="S107" s="33">
        <v>14</v>
      </c>
      <c r="T107" s="33">
        <v>851</v>
      </c>
      <c r="U107" s="31">
        <v>2760</v>
      </c>
      <c r="V107" s="33">
        <v>117</v>
      </c>
      <c r="W107" s="49">
        <v>0</v>
      </c>
    </row>
    <row r="108" spans="1:32" ht="18" thickBot="1" x14ac:dyDescent="0.45">
      <c r="A108" s="44"/>
      <c r="B108" s="73"/>
      <c r="C108" s="52">
        <f>C106-C107</f>
        <v>-1</v>
      </c>
      <c r="D108" s="30"/>
      <c r="E108" s="52">
        <f t="shared" ref="E108:G108" si="66">E106-E107</f>
        <v>-2</v>
      </c>
      <c r="F108" s="31">
        <f t="shared" si="66"/>
        <v>1415</v>
      </c>
      <c r="G108" s="52">
        <f t="shared" si="66"/>
        <v>-29</v>
      </c>
      <c r="H108" s="52"/>
      <c r="I108" s="31">
        <f t="shared" ref="I108:W108" si="67">I106-I107</f>
        <v>-346</v>
      </c>
      <c r="J108" s="31">
        <f t="shared" si="67"/>
        <v>-22</v>
      </c>
      <c r="K108" s="31">
        <f t="shared" si="67"/>
        <v>1</v>
      </c>
      <c r="L108" s="31">
        <f t="shared" si="67"/>
        <v>-4</v>
      </c>
      <c r="M108" s="31">
        <f t="shared" si="67"/>
        <v>-26</v>
      </c>
      <c r="N108" s="31">
        <f t="shared" si="67"/>
        <v>0</v>
      </c>
      <c r="O108" s="31">
        <f t="shared" si="67"/>
        <v>2</v>
      </c>
      <c r="P108" s="31">
        <f t="shared" si="67"/>
        <v>7</v>
      </c>
      <c r="Q108" s="31">
        <f t="shared" si="67"/>
        <v>1</v>
      </c>
      <c r="R108" s="31">
        <f t="shared" si="67"/>
        <v>-41</v>
      </c>
      <c r="S108" s="31">
        <f t="shared" si="67"/>
        <v>-14</v>
      </c>
      <c r="T108" s="31">
        <f t="shared" si="67"/>
        <v>-851</v>
      </c>
      <c r="U108" s="31">
        <f t="shared" si="67"/>
        <v>93</v>
      </c>
      <c r="V108" s="31">
        <f t="shared" si="67"/>
        <v>-95</v>
      </c>
      <c r="W108" s="30">
        <f t="shared" si="67"/>
        <v>1</v>
      </c>
    </row>
    <row r="109" spans="1:32" ht="18" thickBot="1" x14ac:dyDescent="0.45">
      <c r="A109" s="63" t="s">
        <v>85</v>
      </c>
      <c r="B109" s="72"/>
      <c r="C109" s="29">
        <v>1414</v>
      </c>
      <c r="D109" s="30"/>
      <c r="E109" s="29">
        <v>837</v>
      </c>
      <c r="F109" s="31">
        <v>395</v>
      </c>
      <c r="G109" s="29">
        <v>387</v>
      </c>
      <c r="H109" s="29"/>
      <c r="I109" s="33">
        <v>25</v>
      </c>
      <c r="J109" s="33">
        <v>0</v>
      </c>
      <c r="K109" s="33">
        <v>10</v>
      </c>
      <c r="L109" s="33">
        <v>0</v>
      </c>
      <c r="M109" s="33">
        <v>0</v>
      </c>
      <c r="N109" s="33">
        <v>0</v>
      </c>
      <c r="O109" s="33">
        <v>4</v>
      </c>
      <c r="P109" s="33">
        <v>2</v>
      </c>
      <c r="Q109" s="33">
        <v>0</v>
      </c>
      <c r="R109" s="33">
        <v>0</v>
      </c>
      <c r="S109" s="33"/>
      <c r="T109" s="33"/>
      <c r="U109" s="33">
        <v>823</v>
      </c>
      <c r="V109" s="33">
        <v>14</v>
      </c>
      <c r="W109" s="49">
        <v>577</v>
      </c>
    </row>
    <row r="110" spans="1:32" ht="18" thickBot="1" x14ac:dyDescent="0.45">
      <c r="A110" s="64" t="s">
        <v>85</v>
      </c>
      <c r="B110" s="72"/>
      <c r="C110" s="66">
        <v>1432</v>
      </c>
      <c r="D110" s="30"/>
      <c r="E110" s="66">
        <v>837</v>
      </c>
      <c r="F110" s="31"/>
      <c r="G110" s="67">
        <v>400</v>
      </c>
      <c r="H110" s="67"/>
      <c r="I110" s="33">
        <v>114</v>
      </c>
      <c r="J110" s="33">
        <v>12</v>
      </c>
      <c r="K110" s="33">
        <v>9</v>
      </c>
      <c r="L110" s="33">
        <v>2</v>
      </c>
      <c r="M110" s="33">
        <v>3</v>
      </c>
      <c r="N110" s="33"/>
      <c r="O110" s="33"/>
      <c r="P110" s="33"/>
      <c r="Q110" s="33">
        <v>3</v>
      </c>
      <c r="R110" s="33">
        <v>20</v>
      </c>
      <c r="S110" s="33">
        <v>3</v>
      </c>
      <c r="T110" s="33">
        <v>229</v>
      </c>
      <c r="U110" s="33">
        <v>795</v>
      </c>
      <c r="V110" s="33">
        <v>42</v>
      </c>
      <c r="W110" s="49">
        <v>595</v>
      </c>
    </row>
    <row r="111" spans="1:32" ht="18" thickBot="1" x14ac:dyDescent="0.45">
      <c r="A111" s="44"/>
      <c r="B111" s="73"/>
      <c r="C111" s="52">
        <f>C109-C110</f>
        <v>-18</v>
      </c>
      <c r="D111" s="30"/>
      <c r="E111" s="30">
        <f t="shared" ref="E111:G111" si="68">E109-E110</f>
        <v>0</v>
      </c>
      <c r="F111" s="31">
        <f t="shared" si="68"/>
        <v>395</v>
      </c>
      <c r="G111" s="52">
        <f t="shared" si="68"/>
        <v>-13</v>
      </c>
      <c r="H111" s="52"/>
      <c r="I111" s="31">
        <f t="shared" ref="I111:W111" si="69">I109-I110</f>
        <v>-89</v>
      </c>
      <c r="J111" s="31">
        <f t="shared" si="69"/>
        <v>-12</v>
      </c>
      <c r="K111" s="31">
        <f t="shared" si="69"/>
        <v>1</v>
      </c>
      <c r="L111" s="31">
        <f t="shared" si="69"/>
        <v>-2</v>
      </c>
      <c r="M111" s="31">
        <f t="shared" si="69"/>
        <v>-3</v>
      </c>
      <c r="N111" s="31">
        <f t="shared" si="69"/>
        <v>0</v>
      </c>
      <c r="O111" s="31">
        <f t="shared" si="69"/>
        <v>4</v>
      </c>
      <c r="P111" s="31">
        <f t="shared" si="69"/>
        <v>2</v>
      </c>
      <c r="Q111" s="31">
        <f t="shared" si="69"/>
        <v>-3</v>
      </c>
      <c r="R111" s="31">
        <f t="shared" si="69"/>
        <v>-20</v>
      </c>
      <c r="S111" s="31">
        <f t="shared" si="69"/>
        <v>-3</v>
      </c>
      <c r="T111" s="31">
        <f t="shared" si="69"/>
        <v>-229</v>
      </c>
      <c r="U111" s="31">
        <f t="shared" si="69"/>
        <v>28</v>
      </c>
      <c r="V111" s="31">
        <f t="shared" si="69"/>
        <v>-28</v>
      </c>
      <c r="W111" s="30">
        <f t="shared" si="69"/>
        <v>-18</v>
      </c>
    </row>
    <row r="112" spans="1:32" ht="18" thickBot="1" x14ac:dyDescent="0.45">
      <c r="A112" s="63" t="s">
        <v>86</v>
      </c>
      <c r="B112" s="72"/>
      <c r="C112" s="29">
        <v>1229</v>
      </c>
      <c r="D112" s="30"/>
      <c r="E112" s="29">
        <v>748</v>
      </c>
      <c r="F112" s="31">
        <v>293</v>
      </c>
      <c r="G112" s="29">
        <v>396</v>
      </c>
      <c r="H112" s="29"/>
      <c r="I112" s="33">
        <v>30</v>
      </c>
      <c r="J112" s="33">
        <v>1</v>
      </c>
      <c r="K112" s="33">
        <v>8</v>
      </c>
      <c r="L112" s="33">
        <v>0</v>
      </c>
      <c r="M112" s="33">
        <v>0</v>
      </c>
      <c r="N112" s="33">
        <v>1</v>
      </c>
      <c r="O112" s="33">
        <v>3</v>
      </c>
      <c r="P112" s="33">
        <v>1</v>
      </c>
      <c r="Q112" s="33">
        <v>0</v>
      </c>
      <c r="R112" s="33">
        <v>1</v>
      </c>
      <c r="S112" s="33"/>
      <c r="T112" s="33"/>
      <c r="U112" s="33">
        <v>734</v>
      </c>
      <c r="V112" s="33">
        <v>14</v>
      </c>
      <c r="W112" s="49">
        <v>481</v>
      </c>
    </row>
    <row r="113" spans="1:32" ht="18" thickBot="1" x14ac:dyDescent="0.45">
      <c r="A113" s="64" t="s">
        <v>86</v>
      </c>
      <c r="B113" s="72"/>
      <c r="C113" s="66">
        <v>1263</v>
      </c>
      <c r="D113" s="30"/>
      <c r="E113" s="66">
        <v>748</v>
      </c>
      <c r="F113" s="31"/>
      <c r="G113" s="67">
        <v>390</v>
      </c>
      <c r="H113" s="67"/>
      <c r="I113" s="33">
        <v>102</v>
      </c>
      <c r="J113" s="33">
        <v>3</v>
      </c>
      <c r="K113" s="33">
        <v>4</v>
      </c>
      <c r="L113" s="33">
        <v>1</v>
      </c>
      <c r="M113" s="33">
        <v>4</v>
      </c>
      <c r="N113" s="33"/>
      <c r="O113" s="33"/>
      <c r="P113" s="33"/>
      <c r="Q113" s="33">
        <v>2</v>
      </c>
      <c r="R113" s="33">
        <v>15</v>
      </c>
      <c r="S113" s="33">
        <v>5</v>
      </c>
      <c r="T113" s="33">
        <v>186</v>
      </c>
      <c r="U113" s="33">
        <v>712</v>
      </c>
      <c r="V113" s="33">
        <v>36</v>
      </c>
      <c r="W113" s="49">
        <v>515</v>
      </c>
    </row>
    <row r="114" spans="1:32" ht="18" thickBot="1" x14ac:dyDescent="0.45">
      <c r="A114" s="44"/>
      <c r="B114" s="73"/>
      <c r="C114" s="52">
        <f>C112-C113</f>
        <v>-34</v>
      </c>
      <c r="D114" s="30"/>
      <c r="E114" s="30">
        <f t="shared" ref="E114:G114" si="70">E112-E113</f>
        <v>0</v>
      </c>
      <c r="F114" s="31">
        <f t="shared" si="70"/>
        <v>293</v>
      </c>
      <c r="G114" s="31">
        <f t="shared" si="70"/>
        <v>6</v>
      </c>
      <c r="H114" s="31"/>
      <c r="I114" s="31">
        <f t="shared" ref="I114:W114" si="71">I112-I113</f>
        <v>-72</v>
      </c>
      <c r="J114" s="31">
        <f t="shared" si="71"/>
        <v>-2</v>
      </c>
      <c r="K114" s="31">
        <f t="shared" si="71"/>
        <v>4</v>
      </c>
      <c r="L114" s="31">
        <f t="shared" si="71"/>
        <v>-1</v>
      </c>
      <c r="M114" s="31">
        <f t="shared" si="71"/>
        <v>-4</v>
      </c>
      <c r="N114" s="31">
        <f t="shared" si="71"/>
        <v>1</v>
      </c>
      <c r="O114" s="31">
        <f t="shared" si="71"/>
        <v>3</v>
      </c>
      <c r="P114" s="31">
        <f t="shared" si="71"/>
        <v>1</v>
      </c>
      <c r="Q114" s="31">
        <f t="shared" si="71"/>
        <v>-2</v>
      </c>
      <c r="R114" s="31">
        <f t="shared" si="71"/>
        <v>-14</v>
      </c>
      <c r="S114" s="31">
        <f t="shared" si="71"/>
        <v>-5</v>
      </c>
      <c r="T114" s="31">
        <f t="shared" si="71"/>
        <v>-186</v>
      </c>
      <c r="U114" s="31">
        <f t="shared" si="71"/>
        <v>22</v>
      </c>
      <c r="V114" s="31">
        <f t="shared" si="71"/>
        <v>-22</v>
      </c>
      <c r="W114" s="30">
        <f t="shared" si="71"/>
        <v>-34</v>
      </c>
    </row>
    <row r="115" spans="1:32" ht="18" thickBot="1" x14ac:dyDescent="0.45">
      <c r="A115" s="63" t="s">
        <v>87</v>
      </c>
      <c r="B115" s="72"/>
      <c r="C115" s="29">
        <v>2276</v>
      </c>
      <c r="D115" s="30"/>
      <c r="E115" s="29">
        <v>1755</v>
      </c>
      <c r="F115" s="31">
        <v>518</v>
      </c>
      <c r="G115" s="29">
        <v>1158</v>
      </c>
      <c r="H115" s="29"/>
      <c r="I115" s="33">
        <v>53</v>
      </c>
      <c r="J115" s="33">
        <v>0</v>
      </c>
      <c r="K115" s="33">
        <v>5</v>
      </c>
      <c r="L115" s="33">
        <v>0</v>
      </c>
      <c r="M115" s="33">
        <v>0</v>
      </c>
      <c r="N115" s="33">
        <v>1</v>
      </c>
      <c r="O115" s="33">
        <v>0</v>
      </c>
      <c r="P115" s="33">
        <v>1</v>
      </c>
      <c r="Q115" s="33">
        <v>1</v>
      </c>
      <c r="R115" s="33">
        <v>0</v>
      </c>
      <c r="S115" s="33"/>
      <c r="T115" s="33"/>
      <c r="U115" s="31">
        <v>1737</v>
      </c>
      <c r="V115" s="33">
        <v>18</v>
      </c>
      <c r="W115" s="49">
        <v>521</v>
      </c>
    </row>
    <row r="116" spans="1:32" ht="18" thickBot="1" x14ac:dyDescent="0.45">
      <c r="A116" s="64" t="s">
        <v>87</v>
      </c>
      <c r="B116" s="72"/>
      <c r="C116" s="66">
        <v>2348</v>
      </c>
      <c r="D116" s="30"/>
      <c r="E116" s="66">
        <v>1757</v>
      </c>
      <c r="F116" s="31"/>
      <c r="G116" s="67">
        <v>1256</v>
      </c>
      <c r="H116" s="67"/>
      <c r="I116" s="33">
        <v>171</v>
      </c>
      <c r="J116" s="33">
        <v>12</v>
      </c>
      <c r="K116" s="33">
        <v>8</v>
      </c>
      <c r="L116" s="33">
        <v>2</v>
      </c>
      <c r="M116" s="33">
        <v>6</v>
      </c>
      <c r="N116" s="33"/>
      <c r="O116" s="33"/>
      <c r="P116" s="33"/>
      <c r="Q116" s="33">
        <v>0</v>
      </c>
      <c r="R116" s="33">
        <v>15</v>
      </c>
      <c r="S116" s="33">
        <v>5</v>
      </c>
      <c r="T116" s="33">
        <v>250</v>
      </c>
      <c r="U116" s="31">
        <v>1725</v>
      </c>
      <c r="V116" s="33">
        <v>32</v>
      </c>
      <c r="W116" s="49">
        <v>591</v>
      </c>
    </row>
    <row r="117" spans="1:32" ht="18" thickBot="1" x14ac:dyDescent="0.45">
      <c r="A117" s="44"/>
      <c r="B117" s="73"/>
      <c r="C117" s="52">
        <f>C115-C116</f>
        <v>-72</v>
      </c>
      <c r="D117" s="30"/>
      <c r="E117" s="52">
        <f t="shared" ref="E117:G117" si="72">E115-E116</f>
        <v>-2</v>
      </c>
      <c r="F117" s="31">
        <f t="shared" si="72"/>
        <v>518</v>
      </c>
      <c r="G117" s="52">
        <f t="shared" si="72"/>
        <v>-98</v>
      </c>
      <c r="H117" s="52"/>
      <c r="I117" s="31">
        <f t="shared" ref="I117:W117" si="73">I115-I116</f>
        <v>-118</v>
      </c>
      <c r="J117" s="31">
        <f t="shared" si="73"/>
        <v>-12</v>
      </c>
      <c r="K117" s="31">
        <f t="shared" si="73"/>
        <v>-3</v>
      </c>
      <c r="L117" s="31">
        <f t="shared" si="73"/>
        <v>-2</v>
      </c>
      <c r="M117" s="31">
        <f t="shared" si="73"/>
        <v>-6</v>
      </c>
      <c r="N117" s="31">
        <f t="shared" si="73"/>
        <v>1</v>
      </c>
      <c r="O117" s="31">
        <f t="shared" si="73"/>
        <v>0</v>
      </c>
      <c r="P117" s="31">
        <f t="shared" si="73"/>
        <v>1</v>
      </c>
      <c r="Q117" s="31">
        <f t="shared" si="73"/>
        <v>1</v>
      </c>
      <c r="R117" s="31">
        <f t="shared" si="73"/>
        <v>-15</v>
      </c>
      <c r="S117" s="31">
        <f t="shared" si="73"/>
        <v>-5</v>
      </c>
      <c r="T117" s="31">
        <f t="shared" si="73"/>
        <v>-250</v>
      </c>
      <c r="U117" s="31">
        <f t="shared" si="73"/>
        <v>12</v>
      </c>
      <c r="V117" s="31">
        <f t="shared" si="73"/>
        <v>-14</v>
      </c>
      <c r="W117" s="30">
        <f t="shared" si="73"/>
        <v>-70</v>
      </c>
      <c r="Z117" s="71">
        <v>1</v>
      </c>
      <c r="AA117" s="43">
        <v>1</v>
      </c>
      <c r="AB117" s="43">
        <v>1</v>
      </c>
      <c r="AC117" s="43">
        <v>1</v>
      </c>
      <c r="AF117" s="43">
        <v>2</v>
      </c>
    </row>
    <row r="118" spans="1:32" ht="18" thickBot="1" x14ac:dyDescent="0.45">
      <c r="A118" s="68" t="s">
        <v>88</v>
      </c>
      <c r="B118" s="28" t="s">
        <v>45</v>
      </c>
      <c r="C118" s="29">
        <v>3454</v>
      </c>
      <c r="D118" s="30"/>
      <c r="E118" s="29">
        <v>2650</v>
      </c>
      <c r="F118" s="31">
        <v>1252</v>
      </c>
      <c r="G118" s="29">
        <v>1243</v>
      </c>
      <c r="H118" s="29"/>
      <c r="I118" s="31">
        <v>104</v>
      </c>
      <c r="J118" s="33">
        <v>2</v>
      </c>
      <c r="K118" s="33">
        <v>10</v>
      </c>
      <c r="L118" s="33">
        <v>1</v>
      </c>
      <c r="M118" s="33">
        <v>0</v>
      </c>
      <c r="N118" s="33">
        <v>2</v>
      </c>
      <c r="O118" s="33">
        <v>2</v>
      </c>
      <c r="P118" s="33">
        <v>4</v>
      </c>
      <c r="Q118" s="33">
        <v>1</v>
      </c>
      <c r="R118" s="33">
        <v>2</v>
      </c>
      <c r="S118" s="33"/>
      <c r="T118" s="33"/>
      <c r="U118" s="31">
        <v>2623</v>
      </c>
      <c r="V118" s="31">
        <v>27</v>
      </c>
      <c r="W118" s="34">
        <v>804</v>
      </c>
      <c r="X118" s="58">
        <v>1</v>
      </c>
      <c r="Y118" s="70">
        <v>1</v>
      </c>
    </row>
    <row r="119" spans="1:32" ht="18" thickBot="1" x14ac:dyDescent="0.45">
      <c r="A119" s="69" t="s">
        <v>88</v>
      </c>
      <c r="B119" s="38" t="s">
        <v>47</v>
      </c>
      <c r="C119" s="39">
        <v>3506</v>
      </c>
      <c r="D119" s="30"/>
      <c r="E119" s="39">
        <v>2652</v>
      </c>
      <c r="F119" s="39"/>
      <c r="G119" s="39">
        <v>1230</v>
      </c>
      <c r="H119" s="39"/>
      <c r="I119" s="39">
        <v>388</v>
      </c>
      <c r="J119" s="40">
        <v>26</v>
      </c>
      <c r="K119" s="40">
        <v>10</v>
      </c>
      <c r="L119" s="40">
        <v>6</v>
      </c>
      <c r="M119" s="40">
        <v>24</v>
      </c>
      <c r="N119" s="40"/>
      <c r="O119" s="40"/>
      <c r="P119" s="40"/>
      <c r="Q119" s="40">
        <v>2</v>
      </c>
      <c r="R119" s="39">
        <v>30</v>
      </c>
      <c r="S119" s="40">
        <v>16</v>
      </c>
      <c r="T119" s="39">
        <v>844</v>
      </c>
      <c r="U119" s="39">
        <v>2576</v>
      </c>
      <c r="V119" s="39">
        <v>76</v>
      </c>
      <c r="W119" s="34">
        <v>854</v>
      </c>
    </row>
    <row r="120" spans="1:32" ht="18" thickBot="1" x14ac:dyDescent="0.45">
      <c r="A120" s="44"/>
      <c r="B120" s="45" t="s">
        <v>48</v>
      </c>
      <c r="C120" s="52">
        <f>C118-C119</f>
        <v>-52</v>
      </c>
      <c r="D120" s="30"/>
      <c r="E120" s="52">
        <f t="shared" ref="E120:G120" si="74">E118-E119</f>
        <v>-2</v>
      </c>
      <c r="F120" s="31">
        <f t="shared" si="74"/>
        <v>1252</v>
      </c>
      <c r="G120" s="31">
        <f t="shared" si="74"/>
        <v>13</v>
      </c>
      <c r="H120" s="31"/>
      <c r="I120" s="31">
        <f t="shared" ref="I120:W120" si="75">I118-I119</f>
        <v>-284</v>
      </c>
      <c r="J120" s="31">
        <f t="shared" si="75"/>
        <v>-24</v>
      </c>
      <c r="K120" s="31">
        <f t="shared" si="75"/>
        <v>0</v>
      </c>
      <c r="L120" s="31">
        <f t="shared" si="75"/>
        <v>-5</v>
      </c>
      <c r="M120" s="31">
        <f t="shared" si="75"/>
        <v>-24</v>
      </c>
      <c r="N120" s="31">
        <f t="shared" si="75"/>
        <v>2</v>
      </c>
      <c r="O120" s="31">
        <f t="shared" si="75"/>
        <v>2</v>
      </c>
      <c r="P120" s="31">
        <f t="shared" si="75"/>
        <v>4</v>
      </c>
      <c r="Q120" s="31">
        <f t="shared" si="75"/>
        <v>-1</v>
      </c>
      <c r="R120" s="31">
        <f t="shared" si="75"/>
        <v>-28</v>
      </c>
      <c r="S120" s="31">
        <f t="shared" si="75"/>
        <v>-16</v>
      </c>
      <c r="T120" s="31">
        <f t="shared" si="75"/>
        <v>-844</v>
      </c>
      <c r="U120" s="31">
        <f t="shared" si="75"/>
        <v>47</v>
      </c>
      <c r="V120" s="31">
        <f t="shared" si="75"/>
        <v>-49</v>
      </c>
      <c r="W120" s="30">
        <f t="shared" si="75"/>
        <v>-50</v>
      </c>
    </row>
    <row r="121" spans="1:32" ht="18" thickBot="1" x14ac:dyDescent="0.45">
      <c r="A121" s="63" t="s">
        <v>55</v>
      </c>
      <c r="B121" s="72"/>
      <c r="C121" s="29">
        <v>1456</v>
      </c>
      <c r="D121" s="30"/>
      <c r="E121" s="29">
        <v>1454</v>
      </c>
      <c r="F121" s="31">
        <v>793</v>
      </c>
      <c r="G121" s="29">
        <v>586</v>
      </c>
      <c r="H121" s="29"/>
      <c r="I121" s="33">
        <v>55</v>
      </c>
      <c r="J121" s="33">
        <v>0</v>
      </c>
      <c r="K121" s="33">
        <v>3</v>
      </c>
      <c r="L121" s="33">
        <v>0</v>
      </c>
      <c r="M121" s="33">
        <v>0</v>
      </c>
      <c r="N121" s="33">
        <v>0</v>
      </c>
      <c r="O121" s="33">
        <v>0</v>
      </c>
      <c r="P121" s="33">
        <v>4</v>
      </c>
      <c r="Q121" s="33">
        <v>0</v>
      </c>
      <c r="R121" s="33">
        <v>1</v>
      </c>
      <c r="S121" s="33"/>
      <c r="T121" s="33"/>
      <c r="U121" s="31">
        <v>1442</v>
      </c>
      <c r="V121" s="33">
        <v>12</v>
      </c>
      <c r="W121" s="49">
        <v>2</v>
      </c>
    </row>
    <row r="122" spans="1:32" ht="18" thickBot="1" x14ac:dyDescent="0.45">
      <c r="A122" s="64" t="s">
        <v>55</v>
      </c>
      <c r="B122" s="72"/>
      <c r="C122" s="66">
        <v>1456</v>
      </c>
      <c r="D122" s="30"/>
      <c r="E122" s="66">
        <v>1456</v>
      </c>
      <c r="F122" s="31"/>
      <c r="G122" s="67">
        <v>581</v>
      </c>
      <c r="H122" s="67"/>
      <c r="I122" s="33">
        <v>226</v>
      </c>
      <c r="J122" s="33">
        <v>10</v>
      </c>
      <c r="K122" s="33">
        <v>0</v>
      </c>
      <c r="L122" s="33">
        <v>4</v>
      </c>
      <c r="M122" s="33">
        <v>14</v>
      </c>
      <c r="N122" s="33"/>
      <c r="O122" s="33"/>
      <c r="P122" s="33"/>
      <c r="Q122" s="33">
        <v>1</v>
      </c>
      <c r="R122" s="33">
        <v>13</v>
      </c>
      <c r="S122" s="33">
        <v>7</v>
      </c>
      <c r="T122" s="33">
        <v>556</v>
      </c>
      <c r="U122" s="31">
        <v>1412</v>
      </c>
      <c r="V122" s="33">
        <v>44</v>
      </c>
      <c r="W122" s="49">
        <v>0</v>
      </c>
    </row>
    <row r="123" spans="1:32" ht="18" thickBot="1" x14ac:dyDescent="0.45">
      <c r="A123" s="44"/>
      <c r="B123" s="73"/>
      <c r="C123" s="30">
        <f>C121-C122</f>
        <v>0</v>
      </c>
      <c r="D123" s="30"/>
      <c r="E123" s="52">
        <f t="shared" ref="E123:G123" si="76">E121-E122</f>
        <v>-2</v>
      </c>
      <c r="F123" s="31">
        <f t="shared" si="76"/>
        <v>793</v>
      </c>
      <c r="G123" s="31">
        <f t="shared" si="76"/>
        <v>5</v>
      </c>
      <c r="H123" s="31"/>
      <c r="I123" s="31">
        <f t="shared" ref="I123:W123" si="77">I121-I122</f>
        <v>-171</v>
      </c>
      <c r="J123" s="31">
        <f t="shared" si="77"/>
        <v>-10</v>
      </c>
      <c r="K123" s="31">
        <f t="shared" si="77"/>
        <v>3</v>
      </c>
      <c r="L123" s="31">
        <f t="shared" si="77"/>
        <v>-4</v>
      </c>
      <c r="M123" s="31">
        <f t="shared" si="77"/>
        <v>-14</v>
      </c>
      <c r="N123" s="31">
        <f t="shared" si="77"/>
        <v>0</v>
      </c>
      <c r="O123" s="31">
        <f t="shared" si="77"/>
        <v>0</v>
      </c>
      <c r="P123" s="31">
        <f t="shared" si="77"/>
        <v>4</v>
      </c>
      <c r="Q123" s="31">
        <f t="shared" si="77"/>
        <v>-1</v>
      </c>
      <c r="R123" s="31">
        <f t="shared" si="77"/>
        <v>-12</v>
      </c>
      <c r="S123" s="31">
        <f t="shared" si="77"/>
        <v>-7</v>
      </c>
      <c r="T123" s="31">
        <f t="shared" si="77"/>
        <v>-556</v>
      </c>
      <c r="U123" s="31">
        <f t="shared" si="77"/>
        <v>30</v>
      </c>
      <c r="V123" s="31">
        <f t="shared" si="77"/>
        <v>-32</v>
      </c>
      <c r="W123" s="30">
        <f t="shared" si="77"/>
        <v>2</v>
      </c>
    </row>
    <row r="124" spans="1:32" ht="18" thickBot="1" x14ac:dyDescent="0.45">
      <c r="A124" s="63" t="s">
        <v>89</v>
      </c>
      <c r="B124" s="72"/>
      <c r="C124" s="29">
        <v>1998</v>
      </c>
      <c r="D124" s="30"/>
      <c r="E124" s="29">
        <v>1196</v>
      </c>
      <c r="F124" s="31">
        <v>459</v>
      </c>
      <c r="G124" s="29">
        <v>657</v>
      </c>
      <c r="H124" s="29"/>
      <c r="I124" s="33">
        <v>49</v>
      </c>
      <c r="J124" s="33">
        <v>2</v>
      </c>
      <c r="K124" s="33">
        <v>7</v>
      </c>
      <c r="L124" s="33">
        <v>1</v>
      </c>
      <c r="M124" s="33">
        <v>0</v>
      </c>
      <c r="N124" s="33">
        <v>2</v>
      </c>
      <c r="O124" s="33">
        <v>2</v>
      </c>
      <c r="P124" s="33">
        <v>0</v>
      </c>
      <c r="Q124" s="33">
        <v>1</v>
      </c>
      <c r="R124" s="33">
        <v>1</v>
      </c>
      <c r="S124" s="33"/>
      <c r="T124" s="33"/>
      <c r="U124" s="31">
        <v>1181</v>
      </c>
      <c r="V124" s="33">
        <v>15</v>
      </c>
      <c r="W124" s="49">
        <v>802</v>
      </c>
    </row>
    <row r="125" spans="1:32" ht="18" thickBot="1" x14ac:dyDescent="0.45">
      <c r="A125" s="64" t="s">
        <v>89</v>
      </c>
      <c r="B125" s="72"/>
      <c r="C125" s="66">
        <v>2050</v>
      </c>
      <c r="D125" s="30"/>
      <c r="E125" s="66">
        <v>1196</v>
      </c>
      <c r="F125" s="31"/>
      <c r="G125" s="67">
        <v>649</v>
      </c>
      <c r="H125" s="67"/>
      <c r="I125" s="33">
        <v>162</v>
      </c>
      <c r="J125" s="33">
        <v>16</v>
      </c>
      <c r="K125" s="33">
        <v>10</v>
      </c>
      <c r="L125" s="33">
        <v>2</v>
      </c>
      <c r="M125" s="33">
        <v>10</v>
      </c>
      <c r="N125" s="33"/>
      <c r="O125" s="33"/>
      <c r="P125" s="33"/>
      <c r="Q125" s="33">
        <v>1</v>
      </c>
      <c r="R125" s="33">
        <v>17</v>
      </c>
      <c r="S125" s="33">
        <v>9</v>
      </c>
      <c r="T125" s="33">
        <v>288</v>
      </c>
      <c r="U125" s="31">
        <v>1164</v>
      </c>
      <c r="V125" s="33">
        <v>32</v>
      </c>
      <c r="W125" s="49">
        <v>854</v>
      </c>
    </row>
    <row r="126" spans="1:32" ht="18" thickBot="1" x14ac:dyDescent="0.45">
      <c r="A126" s="44"/>
      <c r="B126" s="73"/>
      <c r="C126" s="52">
        <f>C124-C125</f>
        <v>-52</v>
      </c>
      <c r="D126" s="30"/>
      <c r="E126" s="30">
        <f t="shared" ref="E126:G126" si="78">E124-E125</f>
        <v>0</v>
      </c>
      <c r="F126" s="31">
        <f t="shared" si="78"/>
        <v>459</v>
      </c>
      <c r="G126" s="31">
        <f t="shared" si="78"/>
        <v>8</v>
      </c>
      <c r="H126" s="31"/>
      <c r="I126" s="31">
        <f t="shared" ref="I126:W126" si="79">I124-I125</f>
        <v>-113</v>
      </c>
      <c r="J126" s="31">
        <f t="shared" si="79"/>
        <v>-14</v>
      </c>
      <c r="K126" s="31">
        <f t="shared" si="79"/>
        <v>-3</v>
      </c>
      <c r="L126" s="31">
        <f t="shared" si="79"/>
        <v>-1</v>
      </c>
      <c r="M126" s="31">
        <f t="shared" si="79"/>
        <v>-10</v>
      </c>
      <c r="N126" s="31">
        <f t="shared" si="79"/>
        <v>2</v>
      </c>
      <c r="O126" s="31">
        <f t="shared" si="79"/>
        <v>2</v>
      </c>
      <c r="P126" s="31">
        <f t="shared" si="79"/>
        <v>0</v>
      </c>
      <c r="Q126" s="31">
        <f t="shared" si="79"/>
        <v>0</v>
      </c>
      <c r="R126" s="31">
        <f t="shared" si="79"/>
        <v>-16</v>
      </c>
      <c r="S126" s="31">
        <f t="shared" si="79"/>
        <v>-9</v>
      </c>
      <c r="T126" s="31">
        <f t="shared" si="79"/>
        <v>-288</v>
      </c>
      <c r="U126" s="31">
        <f t="shared" si="79"/>
        <v>17</v>
      </c>
      <c r="V126" s="31">
        <f t="shared" si="79"/>
        <v>-17</v>
      </c>
      <c r="W126" s="30">
        <f t="shared" si="79"/>
        <v>-52</v>
      </c>
    </row>
    <row r="127" spans="1:32" ht="18" thickBot="1" x14ac:dyDescent="0.45">
      <c r="A127" s="68" t="s">
        <v>90</v>
      </c>
      <c r="B127" s="28" t="s">
        <v>45</v>
      </c>
      <c r="C127" s="29">
        <v>5741</v>
      </c>
      <c r="D127" s="30"/>
      <c r="E127" s="29">
        <v>3527</v>
      </c>
      <c r="F127" s="31">
        <v>1468</v>
      </c>
      <c r="G127" s="29">
        <v>1911</v>
      </c>
      <c r="H127" s="29"/>
      <c r="I127" s="31">
        <v>81</v>
      </c>
      <c r="J127" s="33">
        <v>2</v>
      </c>
      <c r="K127" s="33">
        <v>17</v>
      </c>
      <c r="L127" s="33">
        <v>0</v>
      </c>
      <c r="M127" s="33">
        <v>1</v>
      </c>
      <c r="N127" s="33">
        <v>1</v>
      </c>
      <c r="O127" s="33">
        <v>2</v>
      </c>
      <c r="P127" s="33">
        <v>4</v>
      </c>
      <c r="Q127" s="33">
        <v>3</v>
      </c>
      <c r="R127" s="33">
        <v>0</v>
      </c>
      <c r="S127" s="33"/>
      <c r="T127" s="33"/>
      <c r="U127" s="31">
        <v>3490</v>
      </c>
      <c r="V127" s="31">
        <v>37</v>
      </c>
      <c r="W127" s="34">
        <v>2214</v>
      </c>
      <c r="X127" s="58">
        <v>1</v>
      </c>
      <c r="Y127" s="59">
        <v>2</v>
      </c>
      <c r="Z127" s="71">
        <v>1</v>
      </c>
      <c r="AA127" s="43">
        <v>2</v>
      </c>
      <c r="AB127" s="71">
        <v>2</v>
      </c>
      <c r="AD127" s="43">
        <v>1</v>
      </c>
      <c r="AE127" s="43">
        <v>1</v>
      </c>
      <c r="AF127" s="43">
        <v>2</v>
      </c>
    </row>
    <row r="128" spans="1:32" ht="18" thickBot="1" x14ac:dyDescent="0.45">
      <c r="A128" s="69" t="s">
        <v>90</v>
      </c>
      <c r="B128" s="38" t="s">
        <v>47</v>
      </c>
      <c r="C128" s="39">
        <v>5814</v>
      </c>
      <c r="D128" s="30"/>
      <c r="E128" s="39">
        <v>3524</v>
      </c>
      <c r="F128" s="39"/>
      <c r="G128" s="39">
        <v>1896</v>
      </c>
      <c r="H128" s="39"/>
      <c r="I128" s="39">
        <v>471</v>
      </c>
      <c r="J128" s="40">
        <v>33</v>
      </c>
      <c r="K128" s="40">
        <v>28</v>
      </c>
      <c r="L128" s="40">
        <v>13</v>
      </c>
      <c r="M128" s="40">
        <v>15</v>
      </c>
      <c r="N128" s="40"/>
      <c r="O128" s="40"/>
      <c r="P128" s="40"/>
      <c r="Q128" s="40">
        <v>3</v>
      </c>
      <c r="R128" s="39">
        <v>40</v>
      </c>
      <c r="S128" s="40">
        <v>28</v>
      </c>
      <c r="T128" s="39">
        <v>830</v>
      </c>
      <c r="U128" s="39">
        <v>3357</v>
      </c>
      <c r="V128" s="39">
        <v>167</v>
      </c>
      <c r="W128" s="34">
        <v>2290</v>
      </c>
    </row>
    <row r="129" spans="1:32" ht="18" thickBot="1" x14ac:dyDescent="0.45">
      <c r="A129" s="44"/>
      <c r="B129" s="45" t="s">
        <v>48</v>
      </c>
      <c r="C129" s="52">
        <f>C127-C128</f>
        <v>-73</v>
      </c>
      <c r="D129" s="30"/>
      <c r="E129" s="52">
        <f t="shared" ref="E129:G129" si="80">E127-E128</f>
        <v>3</v>
      </c>
      <c r="F129" s="31">
        <f t="shared" si="80"/>
        <v>1468</v>
      </c>
      <c r="G129" s="31">
        <f t="shared" si="80"/>
        <v>15</v>
      </c>
      <c r="H129" s="31"/>
      <c r="I129" s="31">
        <f t="shared" ref="I129:W129" si="81">I127-I128</f>
        <v>-390</v>
      </c>
      <c r="J129" s="31">
        <f t="shared" si="81"/>
        <v>-31</v>
      </c>
      <c r="K129" s="31">
        <f t="shared" si="81"/>
        <v>-11</v>
      </c>
      <c r="L129" s="31">
        <f t="shared" si="81"/>
        <v>-13</v>
      </c>
      <c r="M129" s="31">
        <f t="shared" si="81"/>
        <v>-14</v>
      </c>
      <c r="N129" s="31">
        <f t="shared" si="81"/>
        <v>1</v>
      </c>
      <c r="O129" s="31">
        <f t="shared" si="81"/>
        <v>2</v>
      </c>
      <c r="P129" s="31">
        <f t="shared" si="81"/>
        <v>4</v>
      </c>
      <c r="Q129" s="31">
        <f t="shared" si="81"/>
        <v>0</v>
      </c>
      <c r="R129" s="31">
        <f t="shared" si="81"/>
        <v>-40</v>
      </c>
      <c r="S129" s="31">
        <f t="shared" si="81"/>
        <v>-28</v>
      </c>
      <c r="T129" s="31">
        <f t="shared" si="81"/>
        <v>-830</v>
      </c>
      <c r="U129" s="31">
        <f t="shared" si="81"/>
        <v>133</v>
      </c>
      <c r="V129" s="31">
        <f t="shared" si="81"/>
        <v>-130</v>
      </c>
      <c r="W129" s="30">
        <f t="shared" si="81"/>
        <v>-76</v>
      </c>
    </row>
    <row r="130" spans="1:32" ht="18" thickBot="1" x14ac:dyDescent="0.45">
      <c r="A130" s="63" t="s">
        <v>55</v>
      </c>
      <c r="B130" s="72"/>
      <c r="C130" s="29">
        <v>1540</v>
      </c>
      <c r="D130" s="30"/>
      <c r="E130" s="29">
        <v>1540</v>
      </c>
      <c r="F130" s="31">
        <v>753</v>
      </c>
      <c r="G130" s="29">
        <v>743</v>
      </c>
      <c r="H130" s="29"/>
      <c r="I130" s="33">
        <v>28</v>
      </c>
      <c r="J130" s="33">
        <v>0</v>
      </c>
      <c r="K130" s="33">
        <v>3</v>
      </c>
      <c r="L130" s="33">
        <v>0</v>
      </c>
      <c r="M130" s="33">
        <v>0</v>
      </c>
      <c r="N130" s="33">
        <v>0</v>
      </c>
      <c r="O130" s="33">
        <v>0</v>
      </c>
      <c r="P130" s="33">
        <v>1</v>
      </c>
      <c r="Q130" s="33">
        <v>0</v>
      </c>
      <c r="R130" s="33">
        <v>0</v>
      </c>
      <c r="S130" s="33"/>
      <c r="T130" s="33"/>
      <c r="U130" s="31">
        <v>1528</v>
      </c>
      <c r="V130" s="33">
        <v>12</v>
      </c>
      <c r="W130" s="49">
        <v>0</v>
      </c>
    </row>
    <row r="131" spans="1:32" ht="18" thickBot="1" x14ac:dyDescent="0.45">
      <c r="A131" s="64" t="s">
        <v>55</v>
      </c>
      <c r="B131" s="72"/>
      <c r="C131" s="66">
        <v>1540</v>
      </c>
      <c r="D131" s="30"/>
      <c r="E131" s="66">
        <v>1540</v>
      </c>
      <c r="F131" s="31"/>
      <c r="G131" s="67">
        <v>719</v>
      </c>
      <c r="H131" s="67"/>
      <c r="I131" s="33">
        <v>222</v>
      </c>
      <c r="J131" s="33">
        <v>8</v>
      </c>
      <c r="K131" s="33">
        <v>8</v>
      </c>
      <c r="L131" s="33">
        <v>6</v>
      </c>
      <c r="M131" s="33">
        <v>5</v>
      </c>
      <c r="N131" s="33"/>
      <c r="O131" s="33"/>
      <c r="P131" s="33"/>
      <c r="Q131" s="33">
        <v>2</v>
      </c>
      <c r="R131" s="33">
        <v>16</v>
      </c>
      <c r="S131" s="33">
        <v>14</v>
      </c>
      <c r="T131" s="33">
        <v>475</v>
      </c>
      <c r="U131" s="31">
        <v>1475</v>
      </c>
      <c r="V131" s="33">
        <v>65</v>
      </c>
      <c r="W131" s="49">
        <v>0</v>
      </c>
    </row>
    <row r="132" spans="1:32" ht="18" thickBot="1" x14ac:dyDescent="0.45">
      <c r="A132" s="44"/>
      <c r="B132" s="73"/>
      <c r="C132" s="30">
        <f>C130-C131</f>
        <v>0</v>
      </c>
      <c r="D132" s="30"/>
      <c r="E132" s="30">
        <f t="shared" ref="E132:G132" si="82">E130-E131</f>
        <v>0</v>
      </c>
      <c r="F132" s="31">
        <f t="shared" si="82"/>
        <v>753</v>
      </c>
      <c r="G132" s="31">
        <f t="shared" si="82"/>
        <v>24</v>
      </c>
      <c r="H132" s="31"/>
      <c r="I132" s="31">
        <f t="shared" ref="I132:W132" si="83">I130-I131</f>
        <v>-194</v>
      </c>
      <c r="J132" s="31">
        <f t="shared" si="83"/>
        <v>-8</v>
      </c>
      <c r="K132" s="31">
        <f t="shared" si="83"/>
        <v>-5</v>
      </c>
      <c r="L132" s="31">
        <f t="shared" si="83"/>
        <v>-6</v>
      </c>
      <c r="M132" s="31">
        <f t="shared" si="83"/>
        <v>-5</v>
      </c>
      <c r="N132" s="31">
        <f t="shared" si="83"/>
        <v>0</v>
      </c>
      <c r="O132" s="31">
        <f t="shared" si="83"/>
        <v>0</v>
      </c>
      <c r="P132" s="31">
        <f t="shared" si="83"/>
        <v>1</v>
      </c>
      <c r="Q132" s="31">
        <f t="shared" si="83"/>
        <v>-2</v>
      </c>
      <c r="R132" s="31">
        <f t="shared" si="83"/>
        <v>-16</v>
      </c>
      <c r="S132" s="31">
        <f t="shared" si="83"/>
        <v>-14</v>
      </c>
      <c r="T132" s="31">
        <f t="shared" si="83"/>
        <v>-475</v>
      </c>
      <c r="U132" s="31">
        <f t="shared" si="83"/>
        <v>53</v>
      </c>
      <c r="V132" s="31">
        <f t="shared" si="83"/>
        <v>-53</v>
      </c>
      <c r="W132" s="30">
        <f t="shared" si="83"/>
        <v>0</v>
      </c>
    </row>
    <row r="133" spans="1:32" ht="18" thickBot="1" x14ac:dyDescent="0.45">
      <c r="A133" s="63" t="s">
        <v>91</v>
      </c>
      <c r="B133" s="72"/>
      <c r="C133" s="29">
        <v>2022</v>
      </c>
      <c r="D133" s="30"/>
      <c r="E133" s="29">
        <v>836</v>
      </c>
      <c r="F133" s="31">
        <v>270</v>
      </c>
      <c r="G133" s="29">
        <v>522</v>
      </c>
      <c r="H133" s="29"/>
      <c r="I133" s="33">
        <v>25</v>
      </c>
      <c r="J133" s="33">
        <v>0</v>
      </c>
      <c r="K133" s="33">
        <v>10</v>
      </c>
      <c r="L133" s="33">
        <v>0</v>
      </c>
      <c r="M133" s="33">
        <v>0</v>
      </c>
      <c r="N133" s="33">
        <v>0</v>
      </c>
      <c r="O133" s="33">
        <v>2</v>
      </c>
      <c r="P133" s="33">
        <v>0</v>
      </c>
      <c r="Q133" s="33">
        <v>1</v>
      </c>
      <c r="R133" s="33">
        <v>0</v>
      </c>
      <c r="S133" s="33"/>
      <c r="T133" s="33"/>
      <c r="U133" s="33">
        <v>830</v>
      </c>
      <c r="V133" s="33">
        <v>6</v>
      </c>
      <c r="W133" s="34">
        <v>1186</v>
      </c>
    </row>
    <row r="134" spans="1:32" ht="18" thickBot="1" x14ac:dyDescent="0.45">
      <c r="A134" s="64" t="s">
        <v>91</v>
      </c>
      <c r="B134" s="72"/>
      <c r="C134" s="66">
        <v>2063</v>
      </c>
      <c r="D134" s="30"/>
      <c r="E134" s="66">
        <v>833</v>
      </c>
      <c r="F134" s="31"/>
      <c r="G134" s="67">
        <v>518</v>
      </c>
      <c r="H134" s="67"/>
      <c r="I134" s="33">
        <v>93</v>
      </c>
      <c r="J134" s="33">
        <v>10</v>
      </c>
      <c r="K134" s="33">
        <v>10</v>
      </c>
      <c r="L134" s="33">
        <v>5</v>
      </c>
      <c r="M134" s="33">
        <v>5</v>
      </c>
      <c r="N134" s="33"/>
      <c r="O134" s="33"/>
      <c r="P134" s="33"/>
      <c r="Q134" s="33">
        <v>1</v>
      </c>
      <c r="R134" s="33">
        <v>8</v>
      </c>
      <c r="S134" s="33">
        <v>5</v>
      </c>
      <c r="T134" s="33">
        <v>141</v>
      </c>
      <c r="U134" s="33">
        <v>796</v>
      </c>
      <c r="V134" s="33">
        <v>37</v>
      </c>
      <c r="W134" s="34">
        <v>1230</v>
      </c>
    </row>
    <row r="135" spans="1:32" ht="18" thickBot="1" x14ac:dyDescent="0.45">
      <c r="A135" s="44"/>
      <c r="B135" s="73"/>
      <c r="C135" s="52">
        <f>C133-C134</f>
        <v>-41</v>
      </c>
      <c r="D135" s="30"/>
      <c r="E135" s="52">
        <f t="shared" ref="E135:G135" si="84">E133-E134</f>
        <v>3</v>
      </c>
      <c r="F135" s="31">
        <f t="shared" si="84"/>
        <v>270</v>
      </c>
      <c r="G135" s="31">
        <f t="shared" si="84"/>
        <v>4</v>
      </c>
      <c r="H135" s="31"/>
      <c r="I135" s="31">
        <f t="shared" ref="I135:W135" si="85">I133-I134</f>
        <v>-68</v>
      </c>
      <c r="J135" s="31">
        <f t="shared" si="85"/>
        <v>-10</v>
      </c>
      <c r="K135" s="31">
        <f t="shared" si="85"/>
        <v>0</v>
      </c>
      <c r="L135" s="31">
        <f t="shared" si="85"/>
        <v>-5</v>
      </c>
      <c r="M135" s="31">
        <f t="shared" si="85"/>
        <v>-5</v>
      </c>
      <c r="N135" s="31">
        <f t="shared" si="85"/>
        <v>0</v>
      </c>
      <c r="O135" s="31">
        <f t="shared" si="85"/>
        <v>2</v>
      </c>
      <c r="P135" s="31">
        <f t="shared" si="85"/>
        <v>0</v>
      </c>
      <c r="Q135" s="31">
        <f t="shared" si="85"/>
        <v>0</v>
      </c>
      <c r="R135" s="31">
        <f t="shared" si="85"/>
        <v>-8</v>
      </c>
      <c r="S135" s="31">
        <f t="shared" si="85"/>
        <v>-5</v>
      </c>
      <c r="T135" s="31">
        <f t="shared" si="85"/>
        <v>-141</v>
      </c>
      <c r="U135" s="31">
        <f t="shared" si="85"/>
        <v>34</v>
      </c>
      <c r="V135" s="31">
        <f t="shared" si="85"/>
        <v>-31</v>
      </c>
      <c r="W135" s="30">
        <f t="shared" si="85"/>
        <v>-44</v>
      </c>
    </row>
    <row r="136" spans="1:32" ht="18" thickBot="1" x14ac:dyDescent="0.45">
      <c r="A136" s="63" t="s">
        <v>92</v>
      </c>
      <c r="B136" s="72"/>
      <c r="C136" s="29">
        <v>2179</v>
      </c>
      <c r="D136" s="30"/>
      <c r="E136" s="29">
        <v>1151</v>
      </c>
      <c r="F136" s="31">
        <v>445</v>
      </c>
      <c r="G136" s="29">
        <v>646</v>
      </c>
      <c r="H136" s="29"/>
      <c r="I136" s="33">
        <v>28</v>
      </c>
      <c r="J136" s="33">
        <v>2</v>
      </c>
      <c r="K136" s="33">
        <v>4</v>
      </c>
      <c r="L136" s="33">
        <v>0</v>
      </c>
      <c r="M136" s="33">
        <v>1</v>
      </c>
      <c r="N136" s="33">
        <v>1</v>
      </c>
      <c r="O136" s="33">
        <v>0</v>
      </c>
      <c r="P136" s="33">
        <v>3</v>
      </c>
      <c r="Q136" s="33">
        <v>2</v>
      </c>
      <c r="R136" s="33">
        <v>0</v>
      </c>
      <c r="S136" s="33"/>
      <c r="T136" s="33"/>
      <c r="U136" s="31">
        <v>1132</v>
      </c>
      <c r="V136" s="33">
        <v>19</v>
      </c>
      <c r="W136" s="34">
        <v>1028</v>
      </c>
    </row>
    <row r="137" spans="1:32" ht="18" thickBot="1" x14ac:dyDescent="0.45">
      <c r="A137" s="64" t="s">
        <v>92</v>
      </c>
      <c r="B137" s="72"/>
      <c r="C137" s="66">
        <v>2211</v>
      </c>
      <c r="D137" s="30"/>
      <c r="E137" s="66">
        <v>1151</v>
      </c>
      <c r="F137" s="31"/>
      <c r="G137" s="67">
        <v>659</v>
      </c>
      <c r="H137" s="67"/>
      <c r="I137" s="33">
        <v>156</v>
      </c>
      <c r="J137" s="33">
        <v>15</v>
      </c>
      <c r="K137" s="33">
        <v>10</v>
      </c>
      <c r="L137" s="33">
        <v>2</v>
      </c>
      <c r="M137" s="33">
        <v>5</v>
      </c>
      <c r="N137" s="33"/>
      <c r="O137" s="33"/>
      <c r="P137" s="33"/>
      <c r="Q137" s="33">
        <v>0</v>
      </c>
      <c r="R137" s="33">
        <v>16</v>
      </c>
      <c r="S137" s="33">
        <v>9</v>
      </c>
      <c r="T137" s="33">
        <v>214</v>
      </c>
      <c r="U137" s="31">
        <v>1086</v>
      </c>
      <c r="V137" s="33">
        <v>65</v>
      </c>
      <c r="W137" s="34">
        <v>1060</v>
      </c>
    </row>
    <row r="138" spans="1:32" ht="18" thickBot="1" x14ac:dyDescent="0.45">
      <c r="A138" s="44"/>
      <c r="B138" s="73"/>
      <c r="C138" s="52">
        <f>C136-C137</f>
        <v>-32</v>
      </c>
      <c r="D138" s="30"/>
      <c r="E138" s="30">
        <f t="shared" ref="E138:G138" si="86">E136-E137</f>
        <v>0</v>
      </c>
      <c r="F138" s="31">
        <f t="shared" si="86"/>
        <v>445</v>
      </c>
      <c r="G138" s="52">
        <f t="shared" si="86"/>
        <v>-13</v>
      </c>
      <c r="H138" s="52"/>
      <c r="I138" s="31">
        <f t="shared" ref="I138:W138" si="87">I136-I137</f>
        <v>-128</v>
      </c>
      <c r="J138" s="31">
        <f t="shared" si="87"/>
        <v>-13</v>
      </c>
      <c r="K138" s="31">
        <f t="shared" si="87"/>
        <v>-6</v>
      </c>
      <c r="L138" s="31">
        <f t="shared" si="87"/>
        <v>-2</v>
      </c>
      <c r="M138" s="31">
        <f t="shared" si="87"/>
        <v>-4</v>
      </c>
      <c r="N138" s="31">
        <f t="shared" si="87"/>
        <v>1</v>
      </c>
      <c r="O138" s="31">
        <f t="shared" si="87"/>
        <v>0</v>
      </c>
      <c r="P138" s="31">
        <f t="shared" si="87"/>
        <v>3</v>
      </c>
      <c r="Q138" s="31">
        <f t="shared" si="87"/>
        <v>2</v>
      </c>
      <c r="R138" s="31">
        <f t="shared" si="87"/>
        <v>-16</v>
      </c>
      <c r="S138" s="31">
        <f t="shared" si="87"/>
        <v>-9</v>
      </c>
      <c r="T138" s="31">
        <f t="shared" si="87"/>
        <v>-214</v>
      </c>
      <c r="U138" s="31">
        <f t="shared" si="87"/>
        <v>46</v>
      </c>
      <c r="V138" s="31">
        <f t="shared" si="87"/>
        <v>-46</v>
      </c>
      <c r="W138" s="30">
        <f t="shared" si="87"/>
        <v>-32</v>
      </c>
    </row>
    <row r="139" spans="1:32" ht="18" thickBot="1" x14ac:dyDescent="0.45">
      <c r="A139" s="68" t="s">
        <v>93</v>
      </c>
      <c r="B139" s="28" t="s">
        <v>45</v>
      </c>
      <c r="C139" s="29">
        <v>4130</v>
      </c>
      <c r="D139" s="30"/>
      <c r="E139" s="29">
        <v>2906</v>
      </c>
      <c r="F139" s="31">
        <v>1305</v>
      </c>
      <c r="G139" s="29">
        <v>1460</v>
      </c>
      <c r="H139" s="29"/>
      <c r="I139" s="31">
        <v>76</v>
      </c>
      <c r="J139" s="33">
        <v>0</v>
      </c>
      <c r="K139" s="33">
        <v>23</v>
      </c>
      <c r="L139" s="33">
        <v>0</v>
      </c>
      <c r="M139" s="33">
        <v>0</v>
      </c>
      <c r="N139" s="33">
        <v>1</v>
      </c>
      <c r="O139" s="33">
        <v>2</v>
      </c>
      <c r="P139" s="33">
        <v>0</v>
      </c>
      <c r="Q139" s="33">
        <v>0</v>
      </c>
      <c r="R139" s="33">
        <v>2</v>
      </c>
      <c r="S139" s="33"/>
      <c r="T139" s="33"/>
      <c r="U139" s="31">
        <v>2869</v>
      </c>
      <c r="V139" s="31">
        <v>37</v>
      </c>
      <c r="W139" s="34">
        <v>1224</v>
      </c>
      <c r="X139" s="58">
        <v>1</v>
      </c>
      <c r="Y139" s="59">
        <v>2</v>
      </c>
      <c r="Z139" s="71">
        <v>1</v>
      </c>
      <c r="AA139" s="43">
        <v>2</v>
      </c>
      <c r="AB139" s="43">
        <v>1</v>
      </c>
      <c r="AC139" s="43">
        <v>1</v>
      </c>
      <c r="AD139" s="43">
        <v>1</v>
      </c>
      <c r="AE139" s="43">
        <v>1</v>
      </c>
      <c r="AF139" s="43">
        <v>2</v>
      </c>
    </row>
    <row r="140" spans="1:32" ht="18" thickBot="1" x14ac:dyDescent="0.45">
      <c r="A140" s="69" t="s">
        <v>93</v>
      </c>
      <c r="B140" s="38" t="s">
        <v>47</v>
      </c>
      <c r="C140" s="39">
        <v>4174</v>
      </c>
      <c r="D140" s="30"/>
      <c r="E140" s="39">
        <v>2906</v>
      </c>
      <c r="F140" s="39"/>
      <c r="G140" s="39">
        <v>1494</v>
      </c>
      <c r="H140" s="39"/>
      <c r="I140" s="39">
        <v>345</v>
      </c>
      <c r="J140" s="40">
        <v>22</v>
      </c>
      <c r="K140" s="40">
        <v>19</v>
      </c>
      <c r="L140" s="40">
        <v>12</v>
      </c>
      <c r="M140" s="40">
        <v>17</v>
      </c>
      <c r="N140" s="40"/>
      <c r="O140" s="40"/>
      <c r="P140" s="40"/>
      <c r="Q140" s="40">
        <v>7</v>
      </c>
      <c r="R140" s="39">
        <v>23</v>
      </c>
      <c r="S140" s="40">
        <v>17</v>
      </c>
      <c r="T140" s="39">
        <v>826</v>
      </c>
      <c r="U140" s="39">
        <v>2782</v>
      </c>
      <c r="V140" s="39">
        <v>124</v>
      </c>
      <c r="W140" s="34">
        <v>1268</v>
      </c>
    </row>
    <row r="141" spans="1:32" ht="18" thickBot="1" x14ac:dyDescent="0.45">
      <c r="A141" s="44"/>
      <c r="B141" s="45" t="s">
        <v>48</v>
      </c>
      <c r="C141" s="52">
        <f>C139-C140</f>
        <v>-44</v>
      </c>
      <c r="D141" s="30"/>
      <c r="E141" s="30">
        <f t="shared" ref="E141:G141" si="88">E139-E140</f>
        <v>0</v>
      </c>
      <c r="F141" s="31">
        <f t="shared" si="88"/>
        <v>1305</v>
      </c>
      <c r="G141" s="52">
        <f t="shared" si="88"/>
        <v>-34</v>
      </c>
      <c r="H141" s="52"/>
      <c r="I141" s="31">
        <f t="shared" ref="I141:W141" si="89">I139-I140</f>
        <v>-269</v>
      </c>
      <c r="J141" s="31">
        <f t="shared" si="89"/>
        <v>-22</v>
      </c>
      <c r="K141" s="31">
        <f t="shared" si="89"/>
        <v>4</v>
      </c>
      <c r="L141" s="31">
        <f t="shared" si="89"/>
        <v>-12</v>
      </c>
      <c r="M141" s="31">
        <f t="shared" si="89"/>
        <v>-17</v>
      </c>
      <c r="N141" s="31">
        <f t="shared" si="89"/>
        <v>1</v>
      </c>
      <c r="O141" s="31">
        <f t="shared" si="89"/>
        <v>2</v>
      </c>
      <c r="P141" s="31">
        <f t="shared" si="89"/>
        <v>0</v>
      </c>
      <c r="Q141" s="31">
        <f t="shared" si="89"/>
        <v>-7</v>
      </c>
      <c r="R141" s="31">
        <f t="shared" si="89"/>
        <v>-21</v>
      </c>
      <c r="S141" s="31">
        <f t="shared" si="89"/>
        <v>-17</v>
      </c>
      <c r="T141" s="31">
        <f t="shared" si="89"/>
        <v>-826</v>
      </c>
      <c r="U141" s="31">
        <f t="shared" si="89"/>
        <v>87</v>
      </c>
      <c r="V141" s="31">
        <f t="shared" si="89"/>
        <v>-87</v>
      </c>
      <c r="W141" s="30">
        <f t="shared" si="89"/>
        <v>-44</v>
      </c>
    </row>
    <row r="142" spans="1:32" ht="18" thickBot="1" x14ac:dyDescent="0.45">
      <c r="A142" s="63" t="s">
        <v>55</v>
      </c>
      <c r="B142" s="72"/>
      <c r="C142" s="29">
        <v>1327</v>
      </c>
      <c r="D142" s="30"/>
      <c r="E142" s="29">
        <v>1325</v>
      </c>
      <c r="F142" s="31">
        <v>668</v>
      </c>
      <c r="G142" s="29">
        <v>608</v>
      </c>
      <c r="H142" s="29"/>
      <c r="I142" s="33">
        <v>30</v>
      </c>
      <c r="J142" s="33">
        <v>0</v>
      </c>
      <c r="K142" s="33">
        <v>6</v>
      </c>
      <c r="L142" s="33">
        <v>0</v>
      </c>
      <c r="M142" s="33">
        <v>0</v>
      </c>
      <c r="N142" s="33">
        <v>1</v>
      </c>
      <c r="O142" s="33">
        <v>1</v>
      </c>
      <c r="P142" s="33">
        <v>0</v>
      </c>
      <c r="Q142" s="33">
        <v>0</v>
      </c>
      <c r="R142" s="33">
        <v>0</v>
      </c>
      <c r="S142" s="33"/>
      <c r="T142" s="33"/>
      <c r="U142" s="31">
        <v>1314</v>
      </c>
      <c r="V142" s="33">
        <v>11</v>
      </c>
      <c r="W142" s="49">
        <v>2</v>
      </c>
    </row>
    <row r="143" spans="1:32" ht="18" thickBot="1" x14ac:dyDescent="0.45">
      <c r="A143" s="64" t="s">
        <v>55</v>
      </c>
      <c r="B143" s="72"/>
      <c r="C143" s="66">
        <v>1327</v>
      </c>
      <c r="D143" s="30"/>
      <c r="E143" s="66">
        <v>1326</v>
      </c>
      <c r="F143" s="31"/>
      <c r="G143" s="67">
        <v>603</v>
      </c>
      <c r="H143" s="67"/>
      <c r="I143" s="33">
        <v>166</v>
      </c>
      <c r="J143" s="33">
        <v>7</v>
      </c>
      <c r="K143" s="33">
        <v>4</v>
      </c>
      <c r="L143" s="33">
        <v>7</v>
      </c>
      <c r="M143" s="33">
        <v>12</v>
      </c>
      <c r="N143" s="33"/>
      <c r="O143" s="33"/>
      <c r="P143" s="33"/>
      <c r="Q143" s="33">
        <v>2</v>
      </c>
      <c r="R143" s="33">
        <v>12</v>
      </c>
      <c r="S143" s="33">
        <v>12</v>
      </c>
      <c r="T143" s="33">
        <v>449</v>
      </c>
      <c r="U143" s="31">
        <v>1274</v>
      </c>
      <c r="V143" s="33">
        <v>52</v>
      </c>
      <c r="W143" s="49">
        <v>1</v>
      </c>
    </row>
    <row r="144" spans="1:32" ht="18" thickBot="1" x14ac:dyDescent="0.45">
      <c r="A144" s="44"/>
      <c r="B144" s="73"/>
      <c r="C144" s="30">
        <f>C142-C143</f>
        <v>0</v>
      </c>
      <c r="D144" s="30"/>
      <c r="E144" s="52">
        <f t="shared" ref="E144:G144" si="90">E142-E143</f>
        <v>-1</v>
      </c>
      <c r="F144" s="31">
        <f t="shared" si="90"/>
        <v>668</v>
      </c>
      <c r="G144" s="31">
        <f t="shared" si="90"/>
        <v>5</v>
      </c>
      <c r="H144" s="31"/>
      <c r="I144" s="31">
        <f t="shared" ref="I144:W144" si="91">I142-I143</f>
        <v>-136</v>
      </c>
      <c r="J144" s="31">
        <f t="shared" si="91"/>
        <v>-7</v>
      </c>
      <c r="K144" s="31">
        <f t="shared" si="91"/>
        <v>2</v>
      </c>
      <c r="L144" s="31">
        <f t="shared" si="91"/>
        <v>-7</v>
      </c>
      <c r="M144" s="31">
        <f t="shared" si="91"/>
        <v>-12</v>
      </c>
      <c r="N144" s="31">
        <f t="shared" si="91"/>
        <v>1</v>
      </c>
      <c r="O144" s="31">
        <f t="shared" si="91"/>
        <v>1</v>
      </c>
      <c r="P144" s="31">
        <f t="shared" si="91"/>
        <v>0</v>
      </c>
      <c r="Q144" s="31">
        <f t="shared" si="91"/>
        <v>-2</v>
      </c>
      <c r="R144" s="31">
        <f t="shared" si="91"/>
        <v>-12</v>
      </c>
      <c r="S144" s="31">
        <f t="shared" si="91"/>
        <v>-12</v>
      </c>
      <c r="T144" s="31">
        <f t="shared" si="91"/>
        <v>-449</v>
      </c>
      <c r="U144" s="31">
        <f t="shared" si="91"/>
        <v>40</v>
      </c>
      <c r="V144" s="31">
        <f t="shared" si="91"/>
        <v>-41</v>
      </c>
      <c r="W144" s="30">
        <f t="shared" si="91"/>
        <v>1</v>
      </c>
    </row>
    <row r="145" spans="1:32" ht="18" thickBot="1" x14ac:dyDescent="0.45">
      <c r="A145" s="63" t="s">
        <v>94</v>
      </c>
      <c r="B145" s="72"/>
      <c r="C145" s="29">
        <v>1520</v>
      </c>
      <c r="D145" s="30"/>
      <c r="E145" s="29">
        <v>850</v>
      </c>
      <c r="F145" s="31">
        <v>310</v>
      </c>
      <c r="G145" s="29">
        <v>485</v>
      </c>
      <c r="H145" s="29"/>
      <c r="I145" s="33">
        <v>32</v>
      </c>
      <c r="J145" s="33">
        <v>0</v>
      </c>
      <c r="K145" s="33">
        <v>5</v>
      </c>
      <c r="L145" s="33">
        <v>0</v>
      </c>
      <c r="M145" s="33">
        <v>0</v>
      </c>
      <c r="N145" s="33">
        <v>0</v>
      </c>
      <c r="O145" s="33">
        <v>1</v>
      </c>
      <c r="P145" s="33">
        <v>0</v>
      </c>
      <c r="Q145" s="33">
        <v>0</v>
      </c>
      <c r="R145" s="33">
        <v>0</v>
      </c>
      <c r="S145" s="33"/>
      <c r="T145" s="33"/>
      <c r="U145" s="33">
        <v>833</v>
      </c>
      <c r="V145" s="33">
        <v>17</v>
      </c>
      <c r="W145" s="49">
        <v>670</v>
      </c>
    </row>
    <row r="146" spans="1:32" ht="18" thickBot="1" x14ac:dyDescent="0.45">
      <c r="A146" s="64" t="s">
        <v>94</v>
      </c>
      <c r="B146" s="72"/>
      <c r="C146" s="66">
        <v>1548</v>
      </c>
      <c r="D146" s="30"/>
      <c r="E146" s="66">
        <v>849</v>
      </c>
      <c r="F146" s="31"/>
      <c r="G146" s="67">
        <v>529</v>
      </c>
      <c r="H146" s="67"/>
      <c r="I146" s="33">
        <v>123</v>
      </c>
      <c r="J146" s="33">
        <v>10</v>
      </c>
      <c r="K146" s="33">
        <v>5</v>
      </c>
      <c r="L146" s="33">
        <v>4</v>
      </c>
      <c r="M146" s="33">
        <v>2</v>
      </c>
      <c r="N146" s="33"/>
      <c r="O146" s="33"/>
      <c r="P146" s="33"/>
      <c r="Q146" s="33">
        <v>3</v>
      </c>
      <c r="R146" s="33">
        <v>5</v>
      </c>
      <c r="S146" s="33">
        <v>4</v>
      </c>
      <c r="T146" s="33">
        <v>113</v>
      </c>
      <c r="U146" s="33">
        <v>798</v>
      </c>
      <c r="V146" s="33">
        <v>51</v>
      </c>
      <c r="W146" s="49">
        <v>699</v>
      </c>
    </row>
    <row r="147" spans="1:32" ht="18" thickBot="1" x14ac:dyDescent="0.45">
      <c r="A147" s="44"/>
      <c r="B147" s="73"/>
      <c r="C147" s="52">
        <f>C145-C146</f>
        <v>-28</v>
      </c>
      <c r="D147" s="30"/>
      <c r="E147" s="52">
        <f t="shared" ref="E147:G147" si="92">E145-E146</f>
        <v>1</v>
      </c>
      <c r="F147" s="31">
        <f t="shared" si="92"/>
        <v>310</v>
      </c>
      <c r="G147" s="52">
        <f t="shared" si="92"/>
        <v>-44</v>
      </c>
      <c r="H147" s="52"/>
      <c r="I147" s="31">
        <f t="shared" ref="I147:W147" si="93">I145-I146</f>
        <v>-91</v>
      </c>
      <c r="J147" s="31">
        <f t="shared" si="93"/>
        <v>-10</v>
      </c>
      <c r="K147" s="31">
        <f t="shared" si="93"/>
        <v>0</v>
      </c>
      <c r="L147" s="31">
        <f t="shared" si="93"/>
        <v>-4</v>
      </c>
      <c r="M147" s="31">
        <f t="shared" si="93"/>
        <v>-2</v>
      </c>
      <c r="N147" s="31">
        <f t="shared" si="93"/>
        <v>0</v>
      </c>
      <c r="O147" s="31">
        <f t="shared" si="93"/>
        <v>1</v>
      </c>
      <c r="P147" s="31">
        <f t="shared" si="93"/>
        <v>0</v>
      </c>
      <c r="Q147" s="31">
        <f t="shared" si="93"/>
        <v>-3</v>
      </c>
      <c r="R147" s="31">
        <f t="shared" si="93"/>
        <v>-5</v>
      </c>
      <c r="S147" s="31">
        <f t="shared" si="93"/>
        <v>-4</v>
      </c>
      <c r="T147" s="31">
        <f t="shared" si="93"/>
        <v>-113</v>
      </c>
      <c r="U147" s="31">
        <f t="shared" si="93"/>
        <v>35</v>
      </c>
      <c r="V147" s="31">
        <f t="shared" si="93"/>
        <v>-34</v>
      </c>
      <c r="W147" s="30">
        <f t="shared" si="93"/>
        <v>-29</v>
      </c>
    </row>
    <row r="148" spans="1:32" ht="18" thickBot="1" x14ac:dyDescent="0.45">
      <c r="A148" s="63" t="s">
        <v>95</v>
      </c>
      <c r="B148" s="72"/>
      <c r="C148" s="29">
        <v>1283</v>
      </c>
      <c r="D148" s="30"/>
      <c r="E148" s="29">
        <v>731</v>
      </c>
      <c r="F148" s="31">
        <v>327</v>
      </c>
      <c r="G148" s="29">
        <v>367</v>
      </c>
      <c r="H148" s="29"/>
      <c r="I148" s="33">
        <v>14</v>
      </c>
      <c r="J148" s="33">
        <v>0</v>
      </c>
      <c r="K148" s="33">
        <v>12</v>
      </c>
      <c r="L148" s="33">
        <v>0</v>
      </c>
      <c r="M148" s="33">
        <v>0</v>
      </c>
      <c r="N148" s="33">
        <v>0</v>
      </c>
      <c r="O148" s="33">
        <v>0</v>
      </c>
      <c r="P148" s="33">
        <v>0</v>
      </c>
      <c r="Q148" s="33">
        <v>0</v>
      </c>
      <c r="R148" s="33">
        <v>2</v>
      </c>
      <c r="S148" s="33"/>
      <c r="T148" s="33"/>
      <c r="U148" s="33">
        <v>722</v>
      </c>
      <c r="V148" s="33">
        <v>9</v>
      </c>
      <c r="W148" s="49">
        <v>552</v>
      </c>
    </row>
    <row r="149" spans="1:32" ht="18" thickBot="1" x14ac:dyDescent="0.45">
      <c r="A149" s="64" t="s">
        <v>95</v>
      </c>
      <c r="B149" s="72"/>
      <c r="C149" s="66">
        <v>1299</v>
      </c>
      <c r="D149" s="30"/>
      <c r="E149" s="66">
        <v>731</v>
      </c>
      <c r="F149" s="31"/>
      <c r="G149" s="67">
        <v>362</v>
      </c>
      <c r="H149" s="67"/>
      <c r="I149" s="33">
        <v>56</v>
      </c>
      <c r="J149" s="33">
        <v>5</v>
      </c>
      <c r="K149" s="33">
        <v>10</v>
      </c>
      <c r="L149" s="33">
        <v>1</v>
      </c>
      <c r="M149" s="33">
        <v>3</v>
      </c>
      <c r="N149" s="33"/>
      <c r="O149" s="33"/>
      <c r="P149" s="33"/>
      <c r="Q149" s="33">
        <v>2</v>
      </c>
      <c r="R149" s="33">
        <v>6</v>
      </c>
      <c r="S149" s="33">
        <v>1</v>
      </c>
      <c r="T149" s="33">
        <v>264</v>
      </c>
      <c r="U149" s="33">
        <v>710</v>
      </c>
      <c r="V149" s="33">
        <v>21</v>
      </c>
      <c r="W149" s="49">
        <v>568</v>
      </c>
    </row>
    <row r="150" spans="1:32" ht="18" thickBot="1" x14ac:dyDescent="0.45">
      <c r="A150" s="44"/>
      <c r="B150" s="73"/>
      <c r="C150" s="52">
        <f>C148-C149</f>
        <v>-16</v>
      </c>
      <c r="D150" s="30"/>
      <c r="E150" s="30">
        <f t="shared" ref="E150:G150" si="94">E148-E149</f>
        <v>0</v>
      </c>
      <c r="F150" s="31">
        <f t="shared" si="94"/>
        <v>327</v>
      </c>
      <c r="G150" s="31">
        <f t="shared" si="94"/>
        <v>5</v>
      </c>
      <c r="H150" s="31"/>
      <c r="I150" s="31">
        <f t="shared" ref="I150:W150" si="95">I148-I149</f>
        <v>-42</v>
      </c>
      <c r="J150" s="31">
        <f t="shared" si="95"/>
        <v>-5</v>
      </c>
      <c r="K150" s="31">
        <f t="shared" si="95"/>
        <v>2</v>
      </c>
      <c r="L150" s="31">
        <f t="shared" si="95"/>
        <v>-1</v>
      </c>
      <c r="M150" s="31">
        <f t="shared" si="95"/>
        <v>-3</v>
      </c>
      <c r="N150" s="31">
        <f t="shared" si="95"/>
        <v>0</v>
      </c>
      <c r="O150" s="31">
        <f t="shared" si="95"/>
        <v>0</v>
      </c>
      <c r="P150" s="31">
        <f t="shared" si="95"/>
        <v>0</v>
      </c>
      <c r="Q150" s="31">
        <f t="shared" si="95"/>
        <v>-2</v>
      </c>
      <c r="R150" s="31">
        <f t="shared" si="95"/>
        <v>-4</v>
      </c>
      <c r="S150" s="31">
        <f t="shared" si="95"/>
        <v>-1</v>
      </c>
      <c r="T150" s="31">
        <f t="shared" si="95"/>
        <v>-264</v>
      </c>
      <c r="U150" s="31">
        <f t="shared" si="95"/>
        <v>12</v>
      </c>
      <c r="V150" s="31">
        <f t="shared" si="95"/>
        <v>-12</v>
      </c>
      <c r="W150" s="30">
        <f t="shared" si="95"/>
        <v>-16</v>
      </c>
    </row>
    <row r="151" spans="1:32" ht="18" thickBot="1" x14ac:dyDescent="0.45">
      <c r="A151" s="68" t="s">
        <v>96</v>
      </c>
      <c r="B151" s="28" t="s">
        <v>45</v>
      </c>
      <c r="C151" s="29">
        <v>6154</v>
      </c>
      <c r="D151" s="30"/>
      <c r="E151" s="29">
        <v>4703</v>
      </c>
      <c r="F151" s="31">
        <v>2279</v>
      </c>
      <c r="G151" s="29">
        <v>2141</v>
      </c>
      <c r="H151" s="29"/>
      <c r="I151" s="31">
        <v>174</v>
      </c>
      <c r="J151" s="33">
        <v>2</v>
      </c>
      <c r="K151" s="33">
        <v>23</v>
      </c>
      <c r="L151" s="33">
        <v>1</v>
      </c>
      <c r="M151" s="33">
        <v>1</v>
      </c>
      <c r="N151" s="33">
        <v>4</v>
      </c>
      <c r="O151" s="33">
        <v>5</v>
      </c>
      <c r="P151" s="33">
        <v>8</v>
      </c>
      <c r="Q151" s="33">
        <v>1</v>
      </c>
      <c r="R151" s="33">
        <v>1</v>
      </c>
      <c r="S151" s="33"/>
      <c r="T151" s="33"/>
      <c r="U151" s="31">
        <v>4640</v>
      </c>
      <c r="V151" s="31">
        <v>63</v>
      </c>
      <c r="W151" s="34">
        <v>1451</v>
      </c>
      <c r="X151" s="58">
        <v>1</v>
      </c>
      <c r="Y151" s="59">
        <v>2</v>
      </c>
      <c r="Z151" s="71">
        <v>1</v>
      </c>
      <c r="AA151" s="43">
        <v>2</v>
      </c>
      <c r="AB151" s="43">
        <v>2</v>
      </c>
      <c r="AD151" s="43">
        <v>1</v>
      </c>
      <c r="AE151" s="43">
        <v>1</v>
      </c>
      <c r="AF151" s="43">
        <v>2</v>
      </c>
    </row>
    <row r="152" spans="1:32" ht="18" thickBot="1" x14ac:dyDescent="0.45">
      <c r="A152" s="69" t="s">
        <v>96</v>
      </c>
      <c r="B152" s="38" t="s">
        <v>47</v>
      </c>
      <c r="C152" s="39">
        <v>6204</v>
      </c>
      <c r="D152" s="30"/>
      <c r="E152" s="39">
        <v>4701</v>
      </c>
      <c r="F152" s="39"/>
      <c r="G152" s="39">
        <v>2131</v>
      </c>
      <c r="H152" s="39"/>
      <c r="I152" s="39">
        <v>757</v>
      </c>
      <c r="J152" s="40">
        <v>39</v>
      </c>
      <c r="K152" s="40">
        <v>24</v>
      </c>
      <c r="L152" s="40">
        <v>7</v>
      </c>
      <c r="M152" s="40">
        <v>23</v>
      </c>
      <c r="N152" s="40"/>
      <c r="O152" s="40"/>
      <c r="P152" s="40"/>
      <c r="Q152" s="40">
        <v>11</v>
      </c>
      <c r="R152" s="39">
        <v>44</v>
      </c>
      <c r="S152" s="40">
        <v>28</v>
      </c>
      <c r="T152" s="39">
        <v>1474</v>
      </c>
      <c r="U152" s="39">
        <v>4538</v>
      </c>
      <c r="V152" s="39">
        <v>163</v>
      </c>
      <c r="W152" s="34">
        <v>1503</v>
      </c>
    </row>
    <row r="153" spans="1:32" ht="18" thickBot="1" x14ac:dyDescent="0.45">
      <c r="A153" s="44"/>
      <c r="B153" s="45" t="s">
        <v>48</v>
      </c>
      <c r="C153" s="52">
        <f>C151-C152</f>
        <v>-50</v>
      </c>
      <c r="D153" s="30"/>
      <c r="E153" s="52">
        <f t="shared" ref="E153:G153" si="96">E151-E152</f>
        <v>2</v>
      </c>
      <c r="F153" s="31">
        <f t="shared" si="96"/>
        <v>2279</v>
      </c>
      <c r="G153" s="31">
        <f t="shared" si="96"/>
        <v>10</v>
      </c>
      <c r="H153" s="31"/>
      <c r="I153" s="31">
        <f t="shared" ref="I153:W153" si="97">I151-I152</f>
        <v>-583</v>
      </c>
      <c r="J153" s="31">
        <f t="shared" si="97"/>
        <v>-37</v>
      </c>
      <c r="K153" s="31">
        <f t="shared" si="97"/>
        <v>-1</v>
      </c>
      <c r="L153" s="31">
        <f t="shared" si="97"/>
        <v>-6</v>
      </c>
      <c r="M153" s="31">
        <f t="shared" si="97"/>
        <v>-22</v>
      </c>
      <c r="N153" s="31">
        <f t="shared" si="97"/>
        <v>4</v>
      </c>
      <c r="O153" s="31">
        <f t="shared" si="97"/>
        <v>5</v>
      </c>
      <c r="P153" s="31">
        <f t="shared" si="97"/>
        <v>8</v>
      </c>
      <c r="Q153" s="31">
        <f t="shared" si="97"/>
        <v>-10</v>
      </c>
      <c r="R153" s="31">
        <f t="shared" si="97"/>
        <v>-43</v>
      </c>
      <c r="S153" s="31">
        <f t="shared" si="97"/>
        <v>-28</v>
      </c>
      <c r="T153" s="31">
        <f t="shared" si="97"/>
        <v>-1474</v>
      </c>
      <c r="U153" s="31">
        <f t="shared" si="97"/>
        <v>102</v>
      </c>
      <c r="V153" s="31">
        <f t="shared" si="97"/>
        <v>-100</v>
      </c>
      <c r="W153" s="30">
        <f t="shared" si="97"/>
        <v>-52</v>
      </c>
    </row>
    <row r="154" spans="1:32" ht="18" thickBot="1" x14ac:dyDescent="0.45">
      <c r="A154" s="63" t="s">
        <v>55</v>
      </c>
      <c r="B154" s="72"/>
      <c r="C154" s="29">
        <v>2430</v>
      </c>
      <c r="D154" s="30"/>
      <c r="E154" s="29">
        <v>2430</v>
      </c>
      <c r="F154" s="31">
        <v>1347</v>
      </c>
      <c r="G154" s="29">
        <v>975</v>
      </c>
      <c r="H154" s="29"/>
      <c r="I154" s="33">
        <v>74</v>
      </c>
      <c r="J154" s="33">
        <v>1</v>
      </c>
      <c r="K154" s="33">
        <v>5</v>
      </c>
      <c r="L154" s="33">
        <v>0</v>
      </c>
      <c r="M154" s="33">
        <v>0</v>
      </c>
      <c r="N154" s="33">
        <v>0</v>
      </c>
      <c r="O154" s="33">
        <v>2</v>
      </c>
      <c r="P154" s="33">
        <v>5</v>
      </c>
      <c r="Q154" s="33">
        <v>0</v>
      </c>
      <c r="R154" s="33">
        <v>1</v>
      </c>
      <c r="S154" s="33"/>
      <c r="T154" s="33"/>
      <c r="U154" s="31">
        <v>2410</v>
      </c>
      <c r="V154" s="33">
        <v>20</v>
      </c>
      <c r="W154" s="49">
        <v>0</v>
      </c>
    </row>
    <row r="155" spans="1:32" ht="18" thickBot="1" x14ac:dyDescent="0.45">
      <c r="A155" s="64" t="s">
        <v>55</v>
      </c>
      <c r="B155" s="72"/>
      <c r="C155" s="66">
        <v>2430</v>
      </c>
      <c r="D155" s="30"/>
      <c r="E155" s="66">
        <v>2428</v>
      </c>
      <c r="F155" s="31"/>
      <c r="G155" s="67">
        <v>955</v>
      </c>
      <c r="H155" s="67"/>
      <c r="I155" s="33">
        <v>402</v>
      </c>
      <c r="J155" s="33">
        <v>18</v>
      </c>
      <c r="K155" s="33">
        <v>8</v>
      </c>
      <c r="L155" s="33">
        <v>2</v>
      </c>
      <c r="M155" s="33">
        <v>18</v>
      </c>
      <c r="N155" s="33"/>
      <c r="O155" s="33"/>
      <c r="P155" s="33"/>
      <c r="Q155" s="33">
        <v>2</v>
      </c>
      <c r="R155" s="33">
        <v>21</v>
      </c>
      <c r="S155" s="33">
        <v>13</v>
      </c>
      <c r="T155" s="33">
        <v>917</v>
      </c>
      <c r="U155" s="31">
        <v>2356</v>
      </c>
      <c r="V155" s="33">
        <v>72</v>
      </c>
      <c r="W155" s="49">
        <v>2</v>
      </c>
    </row>
    <row r="156" spans="1:32" ht="18" thickBot="1" x14ac:dyDescent="0.45">
      <c r="A156" s="44"/>
      <c r="B156" s="73"/>
      <c r="C156" s="30">
        <f>C154-C155</f>
        <v>0</v>
      </c>
      <c r="D156" s="30"/>
      <c r="E156" s="52">
        <f t="shared" ref="E156:G156" si="98">E154-E155</f>
        <v>2</v>
      </c>
      <c r="F156" s="31">
        <f t="shared" si="98"/>
        <v>1347</v>
      </c>
      <c r="G156" s="31">
        <f t="shared" si="98"/>
        <v>20</v>
      </c>
      <c r="H156" s="31"/>
      <c r="I156" s="31">
        <f t="shared" ref="I156:W156" si="99">I154-I155</f>
        <v>-328</v>
      </c>
      <c r="J156" s="31">
        <f t="shared" si="99"/>
        <v>-17</v>
      </c>
      <c r="K156" s="31">
        <f t="shared" si="99"/>
        <v>-3</v>
      </c>
      <c r="L156" s="31">
        <f t="shared" si="99"/>
        <v>-2</v>
      </c>
      <c r="M156" s="31">
        <f t="shared" si="99"/>
        <v>-18</v>
      </c>
      <c r="N156" s="31">
        <f t="shared" si="99"/>
        <v>0</v>
      </c>
      <c r="O156" s="31">
        <f t="shared" si="99"/>
        <v>2</v>
      </c>
      <c r="P156" s="31">
        <f t="shared" si="99"/>
        <v>5</v>
      </c>
      <c r="Q156" s="31">
        <f t="shared" si="99"/>
        <v>-2</v>
      </c>
      <c r="R156" s="31">
        <f t="shared" si="99"/>
        <v>-20</v>
      </c>
      <c r="S156" s="31">
        <f t="shared" si="99"/>
        <v>-13</v>
      </c>
      <c r="T156" s="31">
        <f t="shared" si="99"/>
        <v>-917</v>
      </c>
      <c r="U156" s="31">
        <f t="shared" si="99"/>
        <v>54</v>
      </c>
      <c r="V156" s="31">
        <f t="shared" si="99"/>
        <v>-52</v>
      </c>
      <c r="W156" s="30">
        <f t="shared" si="99"/>
        <v>-2</v>
      </c>
    </row>
    <row r="157" spans="1:32" ht="18" thickBot="1" x14ac:dyDescent="0.45">
      <c r="A157" s="63" t="s">
        <v>97</v>
      </c>
      <c r="B157" s="72"/>
      <c r="C157" s="29">
        <v>1960</v>
      </c>
      <c r="D157" s="30"/>
      <c r="E157" s="29">
        <v>1248</v>
      </c>
      <c r="F157" s="31">
        <v>535</v>
      </c>
      <c r="G157" s="29">
        <v>600</v>
      </c>
      <c r="H157" s="29"/>
      <c r="I157" s="33">
        <v>64</v>
      </c>
      <c r="J157" s="33">
        <v>1</v>
      </c>
      <c r="K157" s="33">
        <v>10</v>
      </c>
      <c r="L157" s="33">
        <v>0</v>
      </c>
      <c r="M157" s="33">
        <v>1</v>
      </c>
      <c r="N157" s="33">
        <v>3</v>
      </c>
      <c r="O157" s="33">
        <v>1</v>
      </c>
      <c r="P157" s="33">
        <v>2</v>
      </c>
      <c r="Q157" s="33">
        <v>1</v>
      </c>
      <c r="R157" s="33">
        <v>0</v>
      </c>
      <c r="S157" s="33"/>
      <c r="T157" s="33"/>
      <c r="U157" s="31">
        <v>1218</v>
      </c>
      <c r="V157" s="33">
        <v>30</v>
      </c>
      <c r="W157" s="49">
        <v>712</v>
      </c>
    </row>
    <row r="158" spans="1:32" ht="18" thickBot="1" x14ac:dyDescent="0.45">
      <c r="A158" s="64" t="s">
        <v>97</v>
      </c>
      <c r="B158" s="72"/>
      <c r="C158" s="66">
        <v>1986</v>
      </c>
      <c r="D158" s="30"/>
      <c r="E158" s="66">
        <v>1248</v>
      </c>
      <c r="F158" s="31"/>
      <c r="G158" s="67">
        <v>584</v>
      </c>
      <c r="H158" s="67"/>
      <c r="I158" s="33">
        <v>215</v>
      </c>
      <c r="J158" s="33">
        <v>9</v>
      </c>
      <c r="K158" s="33">
        <v>10</v>
      </c>
      <c r="L158" s="33">
        <v>3</v>
      </c>
      <c r="M158" s="33">
        <v>2</v>
      </c>
      <c r="N158" s="33"/>
      <c r="O158" s="33"/>
      <c r="P158" s="33"/>
      <c r="Q158" s="33">
        <v>5</v>
      </c>
      <c r="R158" s="33">
        <v>11</v>
      </c>
      <c r="S158" s="33">
        <v>12</v>
      </c>
      <c r="T158" s="33">
        <v>354</v>
      </c>
      <c r="U158" s="31">
        <v>1205</v>
      </c>
      <c r="V158" s="33">
        <v>43</v>
      </c>
      <c r="W158" s="49">
        <v>738</v>
      </c>
    </row>
    <row r="159" spans="1:32" ht="18" thickBot="1" x14ac:dyDescent="0.45">
      <c r="A159" s="44"/>
      <c r="B159" s="73"/>
      <c r="C159" s="52">
        <f>C157-C158</f>
        <v>-26</v>
      </c>
      <c r="D159" s="30"/>
      <c r="E159" s="30">
        <f t="shared" ref="E159:G159" si="100">E157-E158</f>
        <v>0</v>
      </c>
      <c r="F159" s="31">
        <f t="shared" si="100"/>
        <v>535</v>
      </c>
      <c r="G159" s="31">
        <f t="shared" si="100"/>
        <v>16</v>
      </c>
      <c r="H159" s="31"/>
      <c r="I159" s="31">
        <f t="shared" ref="I159:W159" si="101">I157-I158</f>
        <v>-151</v>
      </c>
      <c r="J159" s="31">
        <f t="shared" si="101"/>
        <v>-8</v>
      </c>
      <c r="K159" s="31">
        <f t="shared" si="101"/>
        <v>0</v>
      </c>
      <c r="L159" s="31">
        <f t="shared" si="101"/>
        <v>-3</v>
      </c>
      <c r="M159" s="31">
        <f t="shared" si="101"/>
        <v>-1</v>
      </c>
      <c r="N159" s="31">
        <f t="shared" si="101"/>
        <v>3</v>
      </c>
      <c r="O159" s="31">
        <f t="shared" si="101"/>
        <v>1</v>
      </c>
      <c r="P159" s="31">
        <f t="shared" si="101"/>
        <v>2</v>
      </c>
      <c r="Q159" s="31">
        <f t="shared" si="101"/>
        <v>-4</v>
      </c>
      <c r="R159" s="31">
        <f t="shared" si="101"/>
        <v>-11</v>
      </c>
      <c r="S159" s="31">
        <f t="shared" si="101"/>
        <v>-12</v>
      </c>
      <c r="T159" s="31">
        <f t="shared" si="101"/>
        <v>-354</v>
      </c>
      <c r="U159" s="31">
        <f t="shared" si="101"/>
        <v>13</v>
      </c>
      <c r="V159" s="31">
        <f t="shared" si="101"/>
        <v>-13</v>
      </c>
      <c r="W159" s="30">
        <f t="shared" si="101"/>
        <v>-26</v>
      </c>
    </row>
    <row r="160" spans="1:32" ht="18" thickBot="1" x14ac:dyDescent="0.45">
      <c r="A160" s="63" t="s">
        <v>98</v>
      </c>
      <c r="B160" s="72"/>
      <c r="C160" s="29">
        <v>1764</v>
      </c>
      <c r="D160" s="30"/>
      <c r="E160" s="29">
        <v>1025</v>
      </c>
      <c r="F160" s="31">
        <v>397</v>
      </c>
      <c r="G160" s="29">
        <v>566</v>
      </c>
      <c r="H160" s="29"/>
      <c r="I160" s="33">
        <v>36</v>
      </c>
      <c r="J160" s="33">
        <v>0</v>
      </c>
      <c r="K160" s="33">
        <v>8</v>
      </c>
      <c r="L160" s="33">
        <v>1</v>
      </c>
      <c r="M160" s="33">
        <v>0</v>
      </c>
      <c r="N160" s="33">
        <v>1</v>
      </c>
      <c r="O160" s="33">
        <v>2</v>
      </c>
      <c r="P160" s="33">
        <v>1</v>
      </c>
      <c r="Q160" s="33">
        <v>0</v>
      </c>
      <c r="R160" s="33">
        <v>0</v>
      </c>
      <c r="S160" s="33"/>
      <c r="T160" s="33"/>
      <c r="U160" s="31">
        <v>1012</v>
      </c>
      <c r="V160" s="33">
        <v>13</v>
      </c>
      <c r="W160" s="49">
        <v>739</v>
      </c>
    </row>
    <row r="161" spans="1:32" ht="18" thickBot="1" x14ac:dyDescent="0.45">
      <c r="A161" s="64" t="s">
        <v>98</v>
      </c>
      <c r="B161" s="72"/>
      <c r="C161" s="66">
        <v>1788</v>
      </c>
      <c r="D161" s="30"/>
      <c r="E161" s="66">
        <v>1025</v>
      </c>
      <c r="F161" s="31"/>
      <c r="G161" s="67">
        <v>592</v>
      </c>
      <c r="H161" s="67"/>
      <c r="I161" s="33">
        <v>140</v>
      </c>
      <c r="J161" s="33">
        <v>12</v>
      </c>
      <c r="K161" s="33">
        <v>6</v>
      </c>
      <c r="L161" s="33">
        <v>2</v>
      </c>
      <c r="M161" s="33">
        <v>3</v>
      </c>
      <c r="N161" s="33"/>
      <c r="O161" s="33"/>
      <c r="P161" s="33"/>
      <c r="Q161" s="33">
        <v>4</v>
      </c>
      <c r="R161" s="33">
        <v>12</v>
      </c>
      <c r="S161" s="33">
        <v>3</v>
      </c>
      <c r="T161" s="33">
        <v>203</v>
      </c>
      <c r="U161" s="33">
        <v>977</v>
      </c>
      <c r="V161" s="33">
        <v>48</v>
      </c>
      <c r="W161" s="49">
        <v>763</v>
      </c>
    </row>
    <row r="162" spans="1:32" ht="18" thickBot="1" x14ac:dyDescent="0.45">
      <c r="A162" s="44"/>
      <c r="B162" s="73"/>
      <c r="C162" s="52">
        <f>C160-C161</f>
        <v>-24</v>
      </c>
      <c r="D162" s="30"/>
      <c r="E162" s="30">
        <f t="shared" ref="E162:G162" si="102">E160-E161</f>
        <v>0</v>
      </c>
      <c r="F162" s="31">
        <f t="shared" si="102"/>
        <v>397</v>
      </c>
      <c r="G162" s="52">
        <f t="shared" si="102"/>
        <v>-26</v>
      </c>
      <c r="H162" s="52"/>
      <c r="I162" s="31">
        <f t="shared" ref="I162:W162" si="103">I160-I161</f>
        <v>-104</v>
      </c>
      <c r="J162" s="31">
        <f t="shared" si="103"/>
        <v>-12</v>
      </c>
      <c r="K162" s="31">
        <f t="shared" si="103"/>
        <v>2</v>
      </c>
      <c r="L162" s="31">
        <f t="shared" si="103"/>
        <v>-1</v>
      </c>
      <c r="M162" s="31">
        <f t="shared" si="103"/>
        <v>-3</v>
      </c>
      <c r="N162" s="31">
        <f t="shared" si="103"/>
        <v>1</v>
      </c>
      <c r="O162" s="31">
        <f t="shared" si="103"/>
        <v>2</v>
      </c>
      <c r="P162" s="31">
        <f t="shared" si="103"/>
        <v>1</v>
      </c>
      <c r="Q162" s="31">
        <f t="shared" si="103"/>
        <v>-4</v>
      </c>
      <c r="R162" s="31">
        <f t="shared" si="103"/>
        <v>-12</v>
      </c>
      <c r="S162" s="31">
        <f t="shared" si="103"/>
        <v>-3</v>
      </c>
      <c r="T162" s="31">
        <f t="shared" si="103"/>
        <v>-203</v>
      </c>
      <c r="U162" s="31">
        <f t="shared" si="103"/>
        <v>35</v>
      </c>
      <c r="V162" s="31">
        <f t="shared" si="103"/>
        <v>-35</v>
      </c>
      <c r="W162" s="30">
        <f t="shared" si="103"/>
        <v>-24</v>
      </c>
    </row>
    <row r="163" spans="1:32" ht="18" thickBot="1" x14ac:dyDescent="0.45">
      <c r="A163" s="68" t="s">
        <v>99</v>
      </c>
      <c r="B163" s="28" t="s">
        <v>45</v>
      </c>
      <c r="C163" s="29">
        <v>12828</v>
      </c>
      <c r="D163" s="30"/>
      <c r="E163" s="29">
        <v>9743</v>
      </c>
      <c r="F163" s="31">
        <v>4400</v>
      </c>
      <c r="G163" s="29">
        <v>4752</v>
      </c>
      <c r="H163" s="29"/>
      <c r="I163" s="31">
        <v>364</v>
      </c>
      <c r="J163" s="33">
        <v>15</v>
      </c>
      <c r="K163" s="33">
        <v>47</v>
      </c>
      <c r="L163" s="33">
        <v>12</v>
      </c>
      <c r="M163" s="33">
        <v>0</v>
      </c>
      <c r="N163" s="33">
        <v>5</v>
      </c>
      <c r="O163" s="33">
        <v>9</v>
      </c>
      <c r="P163" s="33">
        <v>6</v>
      </c>
      <c r="Q163" s="33">
        <v>1</v>
      </c>
      <c r="R163" s="33">
        <v>5</v>
      </c>
      <c r="S163" s="33"/>
      <c r="T163" s="33"/>
      <c r="U163" s="31">
        <v>9616</v>
      </c>
      <c r="V163" s="31">
        <v>127</v>
      </c>
      <c r="W163" s="34">
        <v>3085</v>
      </c>
      <c r="X163" s="58">
        <v>1</v>
      </c>
      <c r="Y163" s="59">
        <v>5</v>
      </c>
      <c r="AA163" s="43">
        <v>6</v>
      </c>
      <c r="AB163" s="43">
        <v>4</v>
      </c>
      <c r="AC163" s="43">
        <v>1</v>
      </c>
      <c r="AD163" s="43">
        <v>1</v>
      </c>
      <c r="AE163" s="43">
        <v>4</v>
      </c>
      <c r="AF163" s="43">
        <v>2</v>
      </c>
    </row>
    <row r="164" spans="1:32" ht="18" thickBot="1" x14ac:dyDescent="0.45">
      <c r="A164" s="69" t="s">
        <v>99</v>
      </c>
      <c r="B164" s="38" t="s">
        <v>47</v>
      </c>
      <c r="C164" s="39">
        <v>12989</v>
      </c>
      <c r="D164" s="30"/>
      <c r="E164" s="39">
        <v>9747</v>
      </c>
      <c r="F164" s="39"/>
      <c r="G164" s="39">
        <v>4835</v>
      </c>
      <c r="H164" s="39"/>
      <c r="I164" s="39">
        <v>1475</v>
      </c>
      <c r="J164" s="40">
        <v>92</v>
      </c>
      <c r="K164" s="40">
        <v>34</v>
      </c>
      <c r="L164" s="40">
        <v>22</v>
      </c>
      <c r="M164" s="40">
        <v>38</v>
      </c>
      <c r="N164" s="40"/>
      <c r="O164" s="40"/>
      <c r="P164" s="40"/>
      <c r="Q164" s="40">
        <v>9</v>
      </c>
      <c r="R164" s="39">
        <v>69</v>
      </c>
      <c r="S164" s="40">
        <v>41</v>
      </c>
      <c r="T164" s="39">
        <v>2845</v>
      </c>
      <c r="U164" s="39">
        <v>9460</v>
      </c>
      <c r="V164" s="39">
        <v>287</v>
      </c>
      <c r="W164" s="34">
        <v>3242</v>
      </c>
    </row>
    <row r="165" spans="1:32" ht="18" thickBot="1" x14ac:dyDescent="0.45">
      <c r="A165" s="44"/>
      <c r="B165" s="45" t="s">
        <v>48</v>
      </c>
      <c r="C165" s="52">
        <f>C163-C164</f>
        <v>-161</v>
      </c>
      <c r="D165" s="30"/>
      <c r="E165" s="52">
        <f t="shared" ref="E165:G165" si="104">E163-E164</f>
        <v>-4</v>
      </c>
      <c r="F165" s="31">
        <f t="shared" si="104"/>
        <v>4400</v>
      </c>
      <c r="G165" s="31">
        <f t="shared" si="104"/>
        <v>-83</v>
      </c>
      <c r="H165" s="31"/>
      <c r="I165" s="31">
        <f t="shared" ref="I165:W165" si="105">I163-I164</f>
        <v>-1111</v>
      </c>
      <c r="J165" s="31">
        <f t="shared" si="105"/>
        <v>-77</v>
      </c>
      <c r="K165" s="31">
        <f t="shared" si="105"/>
        <v>13</v>
      </c>
      <c r="L165" s="31">
        <f t="shared" si="105"/>
        <v>-10</v>
      </c>
      <c r="M165" s="31">
        <f t="shared" si="105"/>
        <v>-38</v>
      </c>
      <c r="N165" s="31">
        <f t="shared" si="105"/>
        <v>5</v>
      </c>
      <c r="O165" s="31">
        <f t="shared" si="105"/>
        <v>9</v>
      </c>
      <c r="P165" s="31">
        <f t="shared" si="105"/>
        <v>6</v>
      </c>
      <c r="Q165" s="31">
        <f t="shared" si="105"/>
        <v>-8</v>
      </c>
      <c r="R165" s="31">
        <f t="shared" si="105"/>
        <v>-64</v>
      </c>
      <c r="S165" s="31">
        <f t="shared" si="105"/>
        <v>-41</v>
      </c>
      <c r="T165" s="31">
        <f t="shared" si="105"/>
        <v>-2845</v>
      </c>
      <c r="U165" s="31">
        <f t="shared" si="105"/>
        <v>156</v>
      </c>
      <c r="V165" s="31">
        <f t="shared" si="105"/>
        <v>-160</v>
      </c>
      <c r="W165" s="30">
        <f t="shared" si="105"/>
        <v>-157</v>
      </c>
    </row>
    <row r="166" spans="1:32" ht="18" thickBot="1" x14ac:dyDescent="0.45">
      <c r="A166" s="63" t="s">
        <v>55</v>
      </c>
      <c r="B166" s="72"/>
      <c r="C166" s="29">
        <v>4538</v>
      </c>
      <c r="D166" s="30"/>
      <c r="E166" s="29">
        <v>4532</v>
      </c>
      <c r="F166" s="31">
        <v>2357</v>
      </c>
      <c r="G166" s="29">
        <v>1962</v>
      </c>
      <c r="H166" s="29"/>
      <c r="I166" s="33">
        <v>152</v>
      </c>
      <c r="J166" s="33">
        <v>6</v>
      </c>
      <c r="K166" s="33">
        <v>11</v>
      </c>
      <c r="L166" s="33">
        <v>7</v>
      </c>
      <c r="M166" s="33">
        <v>0</v>
      </c>
      <c r="N166" s="33">
        <v>0</v>
      </c>
      <c r="O166" s="33">
        <v>1</v>
      </c>
      <c r="P166" s="33">
        <v>3</v>
      </c>
      <c r="Q166" s="33">
        <v>0</v>
      </c>
      <c r="R166" s="33">
        <v>3</v>
      </c>
      <c r="S166" s="33"/>
      <c r="T166" s="33"/>
      <c r="U166" s="31">
        <v>4502</v>
      </c>
      <c r="V166" s="33">
        <v>30</v>
      </c>
      <c r="W166" s="49">
        <v>6</v>
      </c>
    </row>
    <row r="167" spans="1:32" ht="18" thickBot="1" x14ac:dyDescent="0.45">
      <c r="A167" s="64" t="s">
        <v>55</v>
      </c>
      <c r="B167" s="72"/>
      <c r="C167" s="66">
        <v>4539</v>
      </c>
      <c r="D167" s="30"/>
      <c r="E167" s="66">
        <v>4537</v>
      </c>
      <c r="F167" s="31"/>
      <c r="G167" s="67">
        <v>2004</v>
      </c>
      <c r="H167" s="67"/>
      <c r="I167" s="33">
        <v>724</v>
      </c>
      <c r="J167" s="33">
        <v>38</v>
      </c>
      <c r="K167" s="33">
        <v>12</v>
      </c>
      <c r="L167" s="33">
        <v>12</v>
      </c>
      <c r="M167" s="33">
        <v>19</v>
      </c>
      <c r="N167" s="33"/>
      <c r="O167" s="33"/>
      <c r="P167" s="33"/>
      <c r="Q167" s="33">
        <v>4</v>
      </c>
      <c r="R167" s="33">
        <v>30</v>
      </c>
      <c r="S167" s="33">
        <v>20</v>
      </c>
      <c r="T167" s="31">
        <v>1566</v>
      </c>
      <c r="U167" s="31">
        <v>4429</v>
      </c>
      <c r="V167" s="33">
        <v>108</v>
      </c>
      <c r="W167" s="49">
        <v>2</v>
      </c>
    </row>
    <row r="168" spans="1:32" ht="18" thickBot="1" x14ac:dyDescent="0.45">
      <c r="A168" s="44"/>
      <c r="B168" s="73"/>
      <c r="C168" s="52">
        <f>C166-C167</f>
        <v>-1</v>
      </c>
      <c r="D168" s="30"/>
      <c r="E168" s="52">
        <f t="shared" ref="E168:G168" si="106">E166-E167</f>
        <v>-5</v>
      </c>
      <c r="F168" s="31">
        <f t="shared" si="106"/>
        <v>2357</v>
      </c>
      <c r="G168" s="52">
        <f t="shared" si="106"/>
        <v>-42</v>
      </c>
      <c r="H168" s="52"/>
      <c r="I168" s="31">
        <f t="shared" ref="I168:W168" si="107">I166-I167</f>
        <v>-572</v>
      </c>
      <c r="J168" s="31">
        <f t="shared" si="107"/>
        <v>-32</v>
      </c>
      <c r="K168" s="31">
        <f t="shared" si="107"/>
        <v>-1</v>
      </c>
      <c r="L168" s="31">
        <f t="shared" si="107"/>
        <v>-5</v>
      </c>
      <c r="M168" s="31">
        <f t="shared" si="107"/>
        <v>-19</v>
      </c>
      <c r="N168" s="31">
        <f t="shared" si="107"/>
        <v>0</v>
      </c>
      <c r="O168" s="31">
        <f t="shared" si="107"/>
        <v>1</v>
      </c>
      <c r="P168" s="31">
        <f t="shared" si="107"/>
        <v>3</v>
      </c>
      <c r="Q168" s="31">
        <f t="shared" si="107"/>
        <v>-4</v>
      </c>
      <c r="R168" s="31">
        <f t="shared" si="107"/>
        <v>-27</v>
      </c>
      <c r="S168" s="31">
        <f t="shared" si="107"/>
        <v>-20</v>
      </c>
      <c r="T168" s="31">
        <f t="shared" si="107"/>
        <v>-1566</v>
      </c>
      <c r="U168" s="31">
        <f t="shared" si="107"/>
        <v>73</v>
      </c>
      <c r="V168" s="31">
        <f t="shared" si="107"/>
        <v>-78</v>
      </c>
      <c r="W168" s="30">
        <f t="shared" si="107"/>
        <v>4</v>
      </c>
    </row>
    <row r="169" spans="1:32" ht="18" thickBot="1" x14ac:dyDescent="0.45">
      <c r="A169" s="63" t="s">
        <v>100</v>
      </c>
      <c r="B169" s="72"/>
      <c r="C169" s="29">
        <v>2127</v>
      </c>
      <c r="D169" s="30"/>
      <c r="E169" s="29">
        <v>1351</v>
      </c>
      <c r="F169" s="31">
        <v>576</v>
      </c>
      <c r="G169" s="29">
        <v>669</v>
      </c>
      <c r="H169" s="29"/>
      <c r="I169" s="33">
        <v>59</v>
      </c>
      <c r="J169" s="33">
        <v>1</v>
      </c>
      <c r="K169" s="33">
        <v>8</v>
      </c>
      <c r="L169" s="33">
        <v>1</v>
      </c>
      <c r="M169" s="33">
        <v>0</v>
      </c>
      <c r="N169" s="33">
        <v>4</v>
      </c>
      <c r="O169" s="33">
        <v>2</v>
      </c>
      <c r="P169" s="33">
        <v>1</v>
      </c>
      <c r="Q169" s="33">
        <v>0</v>
      </c>
      <c r="R169" s="33">
        <v>0</v>
      </c>
      <c r="S169" s="33"/>
      <c r="T169" s="33"/>
      <c r="U169" s="31">
        <v>1321</v>
      </c>
      <c r="V169" s="33">
        <v>30</v>
      </c>
      <c r="W169" s="49">
        <v>776</v>
      </c>
    </row>
    <row r="170" spans="1:32" ht="18" thickBot="1" x14ac:dyDescent="0.45">
      <c r="A170" s="64" t="s">
        <v>100</v>
      </c>
      <c r="B170" s="72"/>
      <c r="C170" s="66">
        <v>2163</v>
      </c>
      <c r="D170" s="30"/>
      <c r="E170" s="66">
        <v>1350</v>
      </c>
      <c r="F170" s="31"/>
      <c r="G170" s="67">
        <v>684</v>
      </c>
      <c r="H170" s="67"/>
      <c r="I170" s="33">
        <v>178</v>
      </c>
      <c r="J170" s="33">
        <v>18</v>
      </c>
      <c r="K170" s="33">
        <v>6</v>
      </c>
      <c r="L170" s="33">
        <v>4</v>
      </c>
      <c r="M170" s="33">
        <v>3</v>
      </c>
      <c r="N170" s="33"/>
      <c r="O170" s="33"/>
      <c r="P170" s="33"/>
      <c r="Q170" s="33">
        <v>0</v>
      </c>
      <c r="R170" s="33">
        <v>13</v>
      </c>
      <c r="S170" s="33">
        <v>8</v>
      </c>
      <c r="T170" s="33">
        <v>388</v>
      </c>
      <c r="U170" s="31">
        <v>1302</v>
      </c>
      <c r="V170" s="33">
        <v>48</v>
      </c>
      <c r="W170" s="49">
        <v>813</v>
      </c>
    </row>
    <row r="171" spans="1:32" ht="18" thickBot="1" x14ac:dyDescent="0.45">
      <c r="A171" s="44"/>
      <c r="B171" s="73"/>
      <c r="C171" s="52">
        <f>C169-C170</f>
        <v>-36</v>
      </c>
      <c r="D171" s="30"/>
      <c r="E171" s="52">
        <f t="shared" ref="E171:G171" si="108">E169-E170</f>
        <v>1</v>
      </c>
      <c r="F171" s="31">
        <f t="shared" si="108"/>
        <v>576</v>
      </c>
      <c r="G171" s="52">
        <f t="shared" si="108"/>
        <v>-15</v>
      </c>
      <c r="H171" s="52"/>
      <c r="I171" s="31">
        <f t="shared" ref="I171:W171" si="109">I169-I170</f>
        <v>-119</v>
      </c>
      <c r="J171" s="31">
        <f t="shared" si="109"/>
        <v>-17</v>
      </c>
      <c r="K171" s="31">
        <f t="shared" si="109"/>
        <v>2</v>
      </c>
      <c r="L171" s="31">
        <f t="shared" si="109"/>
        <v>-3</v>
      </c>
      <c r="M171" s="31">
        <f t="shared" si="109"/>
        <v>-3</v>
      </c>
      <c r="N171" s="31">
        <f t="shared" si="109"/>
        <v>4</v>
      </c>
      <c r="O171" s="31">
        <f t="shared" si="109"/>
        <v>2</v>
      </c>
      <c r="P171" s="31">
        <f t="shared" si="109"/>
        <v>1</v>
      </c>
      <c r="Q171" s="31">
        <f t="shared" si="109"/>
        <v>0</v>
      </c>
      <c r="R171" s="31">
        <f t="shared" si="109"/>
        <v>-13</v>
      </c>
      <c r="S171" s="31">
        <f t="shared" si="109"/>
        <v>-8</v>
      </c>
      <c r="T171" s="31">
        <f t="shared" si="109"/>
        <v>-388</v>
      </c>
      <c r="U171" s="31">
        <f t="shared" si="109"/>
        <v>19</v>
      </c>
      <c r="V171" s="31">
        <f t="shared" si="109"/>
        <v>-18</v>
      </c>
      <c r="W171" s="30">
        <f t="shared" si="109"/>
        <v>-37</v>
      </c>
    </row>
    <row r="172" spans="1:32" ht="18" thickBot="1" x14ac:dyDescent="0.45">
      <c r="A172" s="63" t="s">
        <v>101</v>
      </c>
      <c r="B172" s="72"/>
      <c r="C172" s="29">
        <v>1921</v>
      </c>
      <c r="D172" s="30"/>
      <c r="E172" s="29">
        <v>1208</v>
      </c>
      <c r="F172" s="31">
        <v>457</v>
      </c>
      <c r="G172" s="29">
        <v>659</v>
      </c>
      <c r="H172" s="29"/>
      <c r="I172" s="33">
        <v>55</v>
      </c>
      <c r="J172" s="33">
        <v>2</v>
      </c>
      <c r="K172" s="33">
        <v>10</v>
      </c>
      <c r="L172" s="33">
        <v>1</v>
      </c>
      <c r="M172" s="33">
        <v>0</v>
      </c>
      <c r="N172" s="33">
        <v>0</v>
      </c>
      <c r="O172" s="33">
        <v>0</v>
      </c>
      <c r="P172" s="33">
        <v>1</v>
      </c>
      <c r="Q172" s="33">
        <v>0</v>
      </c>
      <c r="R172" s="33">
        <v>0</v>
      </c>
      <c r="S172" s="33"/>
      <c r="T172" s="33"/>
      <c r="U172" s="31">
        <v>1185</v>
      </c>
      <c r="V172" s="33">
        <v>23</v>
      </c>
      <c r="W172" s="49">
        <v>713</v>
      </c>
    </row>
    <row r="173" spans="1:32" ht="18" thickBot="1" x14ac:dyDescent="0.45">
      <c r="A173" s="64" t="s">
        <v>101</v>
      </c>
      <c r="B173" s="72"/>
      <c r="C173" s="66">
        <v>1972</v>
      </c>
      <c r="D173" s="30"/>
      <c r="E173" s="66">
        <v>1208</v>
      </c>
      <c r="F173" s="31"/>
      <c r="G173" s="67">
        <v>680</v>
      </c>
      <c r="H173" s="67"/>
      <c r="I173" s="33">
        <v>187</v>
      </c>
      <c r="J173" s="33">
        <v>8</v>
      </c>
      <c r="K173" s="33">
        <v>7</v>
      </c>
      <c r="L173" s="33">
        <v>3</v>
      </c>
      <c r="M173" s="33">
        <v>3</v>
      </c>
      <c r="N173" s="33"/>
      <c r="O173" s="33"/>
      <c r="P173" s="33"/>
      <c r="Q173" s="33">
        <v>1</v>
      </c>
      <c r="R173" s="33">
        <v>5</v>
      </c>
      <c r="S173" s="33">
        <v>3</v>
      </c>
      <c r="T173" s="33">
        <v>266</v>
      </c>
      <c r="U173" s="31">
        <v>1163</v>
      </c>
      <c r="V173" s="33">
        <v>45</v>
      </c>
      <c r="W173" s="49">
        <v>764</v>
      </c>
    </row>
    <row r="174" spans="1:32" ht="18" thickBot="1" x14ac:dyDescent="0.45">
      <c r="A174" s="44"/>
      <c r="B174" s="73"/>
      <c r="C174" s="52">
        <f>C172-C173</f>
        <v>-51</v>
      </c>
      <c r="D174" s="30"/>
      <c r="E174" s="30">
        <f t="shared" ref="E174:G174" si="110">E172-E173</f>
        <v>0</v>
      </c>
      <c r="F174" s="31">
        <f t="shared" si="110"/>
        <v>457</v>
      </c>
      <c r="G174" s="52">
        <f t="shared" si="110"/>
        <v>-21</v>
      </c>
      <c r="H174" s="52"/>
      <c r="I174" s="31">
        <f t="shared" ref="I174:W174" si="111">I172-I173</f>
        <v>-132</v>
      </c>
      <c r="J174" s="31">
        <f t="shared" si="111"/>
        <v>-6</v>
      </c>
      <c r="K174" s="31">
        <f t="shared" si="111"/>
        <v>3</v>
      </c>
      <c r="L174" s="31">
        <f t="shared" si="111"/>
        <v>-2</v>
      </c>
      <c r="M174" s="31">
        <f t="shared" si="111"/>
        <v>-3</v>
      </c>
      <c r="N174" s="31">
        <f t="shared" si="111"/>
        <v>0</v>
      </c>
      <c r="O174" s="31">
        <f t="shared" si="111"/>
        <v>0</v>
      </c>
      <c r="P174" s="31">
        <f t="shared" si="111"/>
        <v>1</v>
      </c>
      <c r="Q174" s="31">
        <f t="shared" si="111"/>
        <v>-1</v>
      </c>
      <c r="R174" s="31">
        <f t="shared" si="111"/>
        <v>-5</v>
      </c>
      <c r="S174" s="31">
        <f t="shared" si="111"/>
        <v>-3</v>
      </c>
      <c r="T174" s="31">
        <f t="shared" si="111"/>
        <v>-266</v>
      </c>
      <c r="U174" s="31">
        <f t="shared" si="111"/>
        <v>22</v>
      </c>
      <c r="V174" s="31">
        <f t="shared" si="111"/>
        <v>-22</v>
      </c>
      <c r="W174" s="30">
        <f t="shared" si="111"/>
        <v>-51</v>
      </c>
    </row>
    <row r="175" spans="1:32" ht="18" thickBot="1" x14ac:dyDescent="0.45">
      <c r="A175" s="63" t="s">
        <v>102</v>
      </c>
      <c r="B175" s="72"/>
      <c r="C175" s="29">
        <v>1774</v>
      </c>
      <c r="D175" s="30"/>
      <c r="E175" s="29">
        <v>1094</v>
      </c>
      <c r="F175" s="31">
        <v>366</v>
      </c>
      <c r="G175" s="29">
        <v>665</v>
      </c>
      <c r="H175" s="29"/>
      <c r="I175" s="33">
        <v>40</v>
      </c>
      <c r="J175" s="33">
        <v>1</v>
      </c>
      <c r="K175" s="33">
        <v>6</v>
      </c>
      <c r="L175" s="33">
        <v>0</v>
      </c>
      <c r="M175" s="33">
        <v>0</v>
      </c>
      <c r="N175" s="33">
        <v>1</v>
      </c>
      <c r="O175" s="33">
        <v>5</v>
      </c>
      <c r="P175" s="33">
        <v>0</v>
      </c>
      <c r="Q175" s="33">
        <v>0</v>
      </c>
      <c r="R175" s="33">
        <v>0</v>
      </c>
      <c r="S175" s="33"/>
      <c r="T175" s="33"/>
      <c r="U175" s="31">
        <v>1084</v>
      </c>
      <c r="V175" s="33">
        <v>10</v>
      </c>
      <c r="W175" s="49">
        <v>680</v>
      </c>
    </row>
    <row r="176" spans="1:32" ht="18" thickBot="1" x14ac:dyDescent="0.45">
      <c r="A176" s="64" t="s">
        <v>102</v>
      </c>
      <c r="B176" s="72"/>
      <c r="C176" s="66">
        <v>1818</v>
      </c>
      <c r="D176" s="30"/>
      <c r="E176" s="66">
        <v>1094</v>
      </c>
      <c r="F176" s="31"/>
      <c r="G176" s="67">
        <v>662</v>
      </c>
      <c r="H176" s="67"/>
      <c r="I176" s="33">
        <v>157</v>
      </c>
      <c r="J176" s="33">
        <v>9</v>
      </c>
      <c r="K176" s="33">
        <v>5</v>
      </c>
      <c r="L176" s="33">
        <v>3</v>
      </c>
      <c r="M176" s="33">
        <v>5</v>
      </c>
      <c r="N176" s="33"/>
      <c r="O176" s="33"/>
      <c r="P176" s="33"/>
      <c r="Q176" s="33">
        <v>1</v>
      </c>
      <c r="R176" s="33">
        <v>7</v>
      </c>
      <c r="S176" s="33">
        <v>4</v>
      </c>
      <c r="T176" s="33">
        <v>219</v>
      </c>
      <c r="U176" s="31">
        <v>1072</v>
      </c>
      <c r="V176" s="33">
        <v>22</v>
      </c>
      <c r="W176" s="49">
        <v>724</v>
      </c>
    </row>
    <row r="177" spans="1:32" ht="18" thickBot="1" x14ac:dyDescent="0.45">
      <c r="A177" s="44"/>
      <c r="B177" s="73"/>
      <c r="C177" s="52">
        <f>C175-C176</f>
        <v>-44</v>
      </c>
      <c r="D177" s="30"/>
      <c r="E177" s="30">
        <f t="shared" ref="E177:G177" si="112">E175-E176</f>
        <v>0</v>
      </c>
      <c r="F177" s="31">
        <f t="shared" si="112"/>
        <v>366</v>
      </c>
      <c r="G177" s="31">
        <f t="shared" si="112"/>
        <v>3</v>
      </c>
      <c r="H177" s="31"/>
      <c r="I177" s="31">
        <f t="shared" ref="I177:W177" si="113">I175-I176</f>
        <v>-117</v>
      </c>
      <c r="J177" s="31">
        <f t="shared" si="113"/>
        <v>-8</v>
      </c>
      <c r="K177" s="31">
        <f t="shared" si="113"/>
        <v>1</v>
      </c>
      <c r="L177" s="31">
        <f t="shared" si="113"/>
        <v>-3</v>
      </c>
      <c r="M177" s="31">
        <f t="shared" si="113"/>
        <v>-5</v>
      </c>
      <c r="N177" s="31">
        <f t="shared" si="113"/>
        <v>1</v>
      </c>
      <c r="O177" s="31">
        <f t="shared" si="113"/>
        <v>5</v>
      </c>
      <c r="P177" s="31">
        <f t="shared" si="113"/>
        <v>0</v>
      </c>
      <c r="Q177" s="31">
        <f t="shared" si="113"/>
        <v>-1</v>
      </c>
      <c r="R177" s="31">
        <f t="shared" si="113"/>
        <v>-7</v>
      </c>
      <c r="S177" s="31">
        <f t="shared" si="113"/>
        <v>-4</v>
      </c>
      <c r="T177" s="31">
        <f t="shared" si="113"/>
        <v>-219</v>
      </c>
      <c r="U177" s="31">
        <f t="shared" si="113"/>
        <v>12</v>
      </c>
      <c r="V177" s="31">
        <f t="shared" si="113"/>
        <v>-12</v>
      </c>
      <c r="W177" s="30">
        <f t="shared" si="113"/>
        <v>-44</v>
      </c>
    </row>
    <row r="178" spans="1:32" ht="18" thickBot="1" x14ac:dyDescent="0.45">
      <c r="A178" s="63" t="s">
        <v>103</v>
      </c>
      <c r="B178" s="72"/>
      <c r="C178" s="29">
        <v>1263</v>
      </c>
      <c r="D178" s="30"/>
      <c r="E178" s="29">
        <v>820</v>
      </c>
      <c r="F178" s="31">
        <v>320</v>
      </c>
      <c r="G178" s="29">
        <v>436</v>
      </c>
      <c r="H178" s="29"/>
      <c r="I178" s="33">
        <v>33</v>
      </c>
      <c r="J178" s="33">
        <v>3</v>
      </c>
      <c r="K178" s="33">
        <v>7</v>
      </c>
      <c r="L178" s="33">
        <v>2</v>
      </c>
      <c r="M178" s="33">
        <v>0</v>
      </c>
      <c r="N178" s="33">
        <v>0</v>
      </c>
      <c r="O178" s="33">
        <v>1</v>
      </c>
      <c r="P178" s="33">
        <v>0</v>
      </c>
      <c r="Q178" s="33">
        <v>1</v>
      </c>
      <c r="R178" s="33">
        <v>1</v>
      </c>
      <c r="S178" s="33"/>
      <c r="T178" s="33"/>
      <c r="U178" s="33">
        <v>804</v>
      </c>
      <c r="V178" s="33">
        <v>16</v>
      </c>
      <c r="W178" s="49">
        <v>443</v>
      </c>
    </row>
    <row r="179" spans="1:32" ht="18" thickBot="1" x14ac:dyDescent="0.45">
      <c r="A179" s="64" t="s">
        <v>103</v>
      </c>
      <c r="B179" s="72"/>
      <c r="C179" s="66">
        <v>1281</v>
      </c>
      <c r="D179" s="30"/>
      <c r="E179" s="66">
        <v>820</v>
      </c>
      <c r="F179" s="31"/>
      <c r="G179" s="67">
        <v>433</v>
      </c>
      <c r="H179" s="67"/>
      <c r="I179" s="33">
        <v>134</v>
      </c>
      <c r="J179" s="33">
        <v>7</v>
      </c>
      <c r="K179" s="33">
        <v>2</v>
      </c>
      <c r="L179" s="33">
        <v>0</v>
      </c>
      <c r="M179" s="33">
        <v>3</v>
      </c>
      <c r="N179" s="33"/>
      <c r="O179" s="33"/>
      <c r="P179" s="33"/>
      <c r="Q179" s="33">
        <v>2</v>
      </c>
      <c r="R179" s="33">
        <v>5</v>
      </c>
      <c r="S179" s="33">
        <v>5</v>
      </c>
      <c r="T179" s="33">
        <v>194</v>
      </c>
      <c r="U179" s="33">
        <v>785</v>
      </c>
      <c r="V179" s="33">
        <v>35</v>
      </c>
      <c r="W179" s="49">
        <v>461</v>
      </c>
    </row>
    <row r="180" spans="1:32" ht="18" thickBot="1" x14ac:dyDescent="0.45">
      <c r="A180" s="44"/>
      <c r="B180" s="73"/>
      <c r="C180" s="52">
        <f>C178-C179</f>
        <v>-18</v>
      </c>
      <c r="D180" s="30"/>
      <c r="E180" s="30">
        <f t="shared" ref="E180:G180" si="114">E178-E179</f>
        <v>0</v>
      </c>
      <c r="F180" s="31">
        <f t="shared" si="114"/>
        <v>320</v>
      </c>
      <c r="G180" s="31">
        <f t="shared" si="114"/>
        <v>3</v>
      </c>
      <c r="H180" s="31"/>
      <c r="I180" s="31">
        <f t="shared" ref="I180:W180" si="115">I178-I179</f>
        <v>-101</v>
      </c>
      <c r="J180" s="31">
        <f t="shared" si="115"/>
        <v>-4</v>
      </c>
      <c r="K180" s="31">
        <f t="shared" si="115"/>
        <v>5</v>
      </c>
      <c r="L180" s="31">
        <f t="shared" si="115"/>
        <v>2</v>
      </c>
      <c r="M180" s="31">
        <f t="shared" si="115"/>
        <v>-3</v>
      </c>
      <c r="N180" s="31">
        <f t="shared" si="115"/>
        <v>0</v>
      </c>
      <c r="O180" s="31">
        <f t="shared" si="115"/>
        <v>1</v>
      </c>
      <c r="P180" s="31">
        <f t="shared" si="115"/>
        <v>0</v>
      </c>
      <c r="Q180" s="31">
        <f t="shared" si="115"/>
        <v>-1</v>
      </c>
      <c r="R180" s="31">
        <f t="shared" si="115"/>
        <v>-4</v>
      </c>
      <c r="S180" s="31">
        <f t="shared" si="115"/>
        <v>-5</v>
      </c>
      <c r="T180" s="31">
        <f t="shared" si="115"/>
        <v>-194</v>
      </c>
      <c r="U180" s="31">
        <f t="shared" si="115"/>
        <v>19</v>
      </c>
      <c r="V180" s="31">
        <f t="shared" si="115"/>
        <v>-19</v>
      </c>
      <c r="W180" s="30">
        <f t="shared" si="115"/>
        <v>-18</v>
      </c>
    </row>
    <row r="181" spans="1:32" ht="18" thickBot="1" x14ac:dyDescent="0.45">
      <c r="A181" s="63" t="s">
        <v>104</v>
      </c>
      <c r="B181" s="72"/>
      <c r="C181" s="29">
        <v>1205</v>
      </c>
      <c r="D181" s="30"/>
      <c r="E181" s="29">
        <v>738</v>
      </c>
      <c r="F181" s="31">
        <v>324</v>
      </c>
      <c r="G181" s="29">
        <v>361</v>
      </c>
      <c r="H181" s="29"/>
      <c r="I181" s="33">
        <v>25</v>
      </c>
      <c r="J181" s="33">
        <v>2</v>
      </c>
      <c r="K181" s="33">
        <v>5</v>
      </c>
      <c r="L181" s="33">
        <v>1</v>
      </c>
      <c r="M181" s="33">
        <v>0</v>
      </c>
      <c r="N181" s="33">
        <v>0</v>
      </c>
      <c r="O181" s="33">
        <v>0</v>
      </c>
      <c r="P181" s="33">
        <v>1</v>
      </c>
      <c r="Q181" s="33">
        <v>0</v>
      </c>
      <c r="R181" s="33">
        <v>1</v>
      </c>
      <c r="S181" s="33"/>
      <c r="T181" s="33"/>
      <c r="U181" s="33">
        <v>720</v>
      </c>
      <c r="V181" s="33">
        <v>18</v>
      </c>
      <c r="W181" s="49">
        <v>467</v>
      </c>
    </row>
    <row r="182" spans="1:32" ht="18" thickBot="1" x14ac:dyDescent="0.45">
      <c r="A182" s="64" t="s">
        <v>104</v>
      </c>
      <c r="B182" s="72"/>
      <c r="C182" s="66">
        <v>1216</v>
      </c>
      <c r="D182" s="30"/>
      <c r="E182" s="66">
        <v>738</v>
      </c>
      <c r="F182" s="31"/>
      <c r="G182" s="67">
        <v>372</v>
      </c>
      <c r="H182" s="67"/>
      <c r="I182" s="33">
        <v>95</v>
      </c>
      <c r="J182" s="33">
        <v>12</v>
      </c>
      <c r="K182" s="33">
        <v>2</v>
      </c>
      <c r="L182" s="33">
        <v>0</v>
      </c>
      <c r="M182" s="33">
        <v>5</v>
      </c>
      <c r="N182" s="33"/>
      <c r="O182" s="33"/>
      <c r="P182" s="33"/>
      <c r="Q182" s="33">
        <v>1</v>
      </c>
      <c r="R182" s="33">
        <v>9</v>
      </c>
      <c r="S182" s="33">
        <v>1</v>
      </c>
      <c r="T182" s="33">
        <v>212</v>
      </c>
      <c r="U182" s="33">
        <v>709</v>
      </c>
      <c r="V182" s="33">
        <v>29</v>
      </c>
      <c r="W182" s="49">
        <v>478</v>
      </c>
    </row>
    <row r="183" spans="1:32" ht="18" thickBot="1" x14ac:dyDescent="0.45">
      <c r="A183" s="44"/>
      <c r="B183" s="73"/>
      <c r="C183" s="52">
        <f>C181-C182</f>
        <v>-11</v>
      </c>
      <c r="D183" s="30"/>
      <c r="E183" s="30">
        <f t="shared" ref="E183:G183" si="116">E181-E182</f>
        <v>0</v>
      </c>
      <c r="F183" s="31">
        <f t="shared" si="116"/>
        <v>324</v>
      </c>
      <c r="G183" s="52">
        <f t="shared" si="116"/>
        <v>-11</v>
      </c>
      <c r="H183" s="52"/>
      <c r="I183" s="31">
        <f t="shared" ref="I183:W183" si="117">I181-I182</f>
        <v>-70</v>
      </c>
      <c r="J183" s="31">
        <f t="shared" si="117"/>
        <v>-10</v>
      </c>
      <c r="K183" s="31">
        <f t="shared" si="117"/>
        <v>3</v>
      </c>
      <c r="L183" s="31">
        <f t="shared" si="117"/>
        <v>1</v>
      </c>
      <c r="M183" s="31">
        <f t="shared" si="117"/>
        <v>-5</v>
      </c>
      <c r="N183" s="31">
        <f t="shared" si="117"/>
        <v>0</v>
      </c>
      <c r="O183" s="31">
        <f t="shared" si="117"/>
        <v>0</v>
      </c>
      <c r="P183" s="31">
        <f t="shared" si="117"/>
        <v>1</v>
      </c>
      <c r="Q183" s="31">
        <f t="shared" si="117"/>
        <v>-1</v>
      </c>
      <c r="R183" s="31">
        <f t="shared" si="117"/>
        <v>-8</v>
      </c>
      <c r="S183" s="31">
        <f t="shared" si="117"/>
        <v>-1</v>
      </c>
      <c r="T183" s="31">
        <f t="shared" si="117"/>
        <v>-212</v>
      </c>
      <c r="U183" s="31">
        <f t="shared" si="117"/>
        <v>11</v>
      </c>
      <c r="V183" s="31">
        <f t="shared" si="117"/>
        <v>-11</v>
      </c>
      <c r="W183" s="30">
        <f t="shared" si="117"/>
        <v>-11</v>
      </c>
    </row>
    <row r="184" spans="1:32" ht="18" thickBot="1" x14ac:dyDescent="0.45">
      <c r="A184" s="68" t="s">
        <v>105</v>
      </c>
      <c r="B184" s="28" t="s">
        <v>45</v>
      </c>
      <c r="C184" s="29">
        <v>5152</v>
      </c>
      <c r="D184" s="30"/>
      <c r="E184" s="29">
        <v>3907</v>
      </c>
      <c r="F184" s="31">
        <v>2134</v>
      </c>
      <c r="G184" s="29">
        <v>1580</v>
      </c>
      <c r="H184" s="29"/>
      <c r="I184" s="31">
        <v>90</v>
      </c>
      <c r="J184" s="33">
        <v>0</v>
      </c>
      <c r="K184" s="33">
        <v>37</v>
      </c>
      <c r="L184" s="33">
        <v>2</v>
      </c>
      <c r="M184" s="33">
        <v>1</v>
      </c>
      <c r="N184" s="33">
        <v>1</v>
      </c>
      <c r="O184" s="33">
        <v>6</v>
      </c>
      <c r="P184" s="33">
        <v>4</v>
      </c>
      <c r="Q184" s="33">
        <v>2</v>
      </c>
      <c r="R184" s="33">
        <v>2</v>
      </c>
      <c r="S184" s="33"/>
      <c r="T184" s="33"/>
      <c r="U184" s="31">
        <v>3859</v>
      </c>
      <c r="V184" s="31">
        <v>48</v>
      </c>
      <c r="W184" s="34">
        <v>1245</v>
      </c>
      <c r="X184" s="58">
        <v>1</v>
      </c>
      <c r="Y184" s="59">
        <v>2</v>
      </c>
      <c r="Z184" s="71">
        <v>1</v>
      </c>
      <c r="AA184" s="43">
        <v>2</v>
      </c>
      <c r="AB184" s="71">
        <v>2</v>
      </c>
      <c r="AC184" s="43">
        <v>1</v>
      </c>
      <c r="AE184" s="43">
        <v>2</v>
      </c>
      <c r="AF184" s="43">
        <v>1</v>
      </c>
    </row>
    <row r="185" spans="1:32" ht="18" thickBot="1" x14ac:dyDescent="0.45">
      <c r="A185" s="69" t="s">
        <v>105</v>
      </c>
      <c r="B185" s="38" t="s">
        <v>47</v>
      </c>
      <c r="C185" s="39">
        <v>5181</v>
      </c>
      <c r="D185" s="30"/>
      <c r="E185" s="39">
        <v>3908</v>
      </c>
      <c r="F185" s="39"/>
      <c r="G185" s="39">
        <v>1679</v>
      </c>
      <c r="H185" s="39"/>
      <c r="I185" s="39">
        <v>423</v>
      </c>
      <c r="J185" s="40">
        <v>47</v>
      </c>
      <c r="K185" s="40">
        <v>31</v>
      </c>
      <c r="L185" s="40">
        <v>16</v>
      </c>
      <c r="M185" s="40">
        <v>26</v>
      </c>
      <c r="N185" s="40"/>
      <c r="O185" s="40"/>
      <c r="P185" s="40"/>
      <c r="Q185" s="40">
        <v>5</v>
      </c>
      <c r="R185" s="39">
        <v>35</v>
      </c>
      <c r="S185" s="40">
        <v>29</v>
      </c>
      <c r="T185" s="39">
        <v>1438</v>
      </c>
      <c r="U185" s="39">
        <v>3729</v>
      </c>
      <c r="V185" s="39">
        <v>179</v>
      </c>
      <c r="W185" s="34">
        <v>1273</v>
      </c>
    </row>
    <row r="186" spans="1:32" ht="18" thickBot="1" x14ac:dyDescent="0.45">
      <c r="A186" s="44"/>
      <c r="B186" s="45" t="s">
        <v>48</v>
      </c>
      <c r="C186" s="52">
        <f>C184-C185</f>
        <v>-29</v>
      </c>
      <c r="D186" s="30"/>
      <c r="E186" s="52">
        <f t="shared" ref="E186:G186" si="118">E184-E185</f>
        <v>-1</v>
      </c>
      <c r="F186" s="31">
        <f t="shared" si="118"/>
        <v>2134</v>
      </c>
      <c r="G186" s="52">
        <f t="shared" si="118"/>
        <v>-99</v>
      </c>
      <c r="H186" s="52"/>
      <c r="I186" s="31">
        <f t="shared" ref="I186:W186" si="119">I184-I185</f>
        <v>-333</v>
      </c>
      <c r="J186" s="31">
        <f t="shared" si="119"/>
        <v>-47</v>
      </c>
      <c r="K186" s="31">
        <f t="shared" si="119"/>
        <v>6</v>
      </c>
      <c r="L186" s="31">
        <f t="shared" si="119"/>
        <v>-14</v>
      </c>
      <c r="M186" s="31">
        <f t="shared" si="119"/>
        <v>-25</v>
      </c>
      <c r="N186" s="31">
        <f t="shared" si="119"/>
        <v>1</v>
      </c>
      <c r="O186" s="31">
        <f t="shared" si="119"/>
        <v>6</v>
      </c>
      <c r="P186" s="31">
        <f t="shared" si="119"/>
        <v>4</v>
      </c>
      <c r="Q186" s="31">
        <f t="shared" si="119"/>
        <v>-3</v>
      </c>
      <c r="R186" s="31">
        <f t="shared" si="119"/>
        <v>-33</v>
      </c>
      <c r="S186" s="31">
        <f t="shared" si="119"/>
        <v>-29</v>
      </c>
      <c r="T186" s="31">
        <f t="shared" si="119"/>
        <v>-1438</v>
      </c>
      <c r="U186" s="31">
        <f t="shared" si="119"/>
        <v>130</v>
      </c>
      <c r="V186" s="31">
        <f t="shared" si="119"/>
        <v>-131</v>
      </c>
      <c r="W186" s="30">
        <f t="shared" si="119"/>
        <v>-28</v>
      </c>
    </row>
    <row r="187" spans="1:32" ht="18" thickBot="1" x14ac:dyDescent="0.45">
      <c r="A187" s="63" t="s">
        <v>55</v>
      </c>
      <c r="B187" s="72"/>
      <c r="C187" s="29">
        <v>2369</v>
      </c>
      <c r="D187" s="30"/>
      <c r="E187" s="29">
        <v>2368</v>
      </c>
      <c r="F187" s="31">
        <v>1421</v>
      </c>
      <c r="G187" s="29">
        <v>844</v>
      </c>
      <c r="H187" s="29"/>
      <c r="I187" s="33">
        <v>50</v>
      </c>
      <c r="J187" s="33">
        <v>0</v>
      </c>
      <c r="K187" s="33">
        <v>19</v>
      </c>
      <c r="L187" s="33">
        <v>2</v>
      </c>
      <c r="M187" s="33">
        <v>1</v>
      </c>
      <c r="N187" s="33">
        <v>0</v>
      </c>
      <c r="O187" s="33">
        <v>0</v>
      </c>
      <c r="P187" s="33">
        <v>3</v>
      </c>
      <c r="Q187" s="33">
        <v>1</v>
      </c>
      <c r="R187" s="33">
        <v>1</v>
      </c>
      <c r="S187" s="33"/>
      <c r="T187" s="33"/>
      <c r="U187" s="31">
        <v>2342</v>
      </c>
      <c r="V187" s="33">
        <v>26</v>
      </c>
      <c r="W187" s="49">
        <v>1</v>
      </c>
    </row>
    <row r="188" spans="1:32" ht="18" thickBot="1" x14ac:dyDescent="0.45">
      <c r="A188" s="64" t="s">
        <v>55</v>
      </c>
      <c r="B188" s="72"/>
      <c r="C188" s="66">
        <v>2369</v>
      </c>
      <c r="D188" s="30"/>
      <c r="E188" s="66">
        <v>2368</v>
      </c>
      <c r="F188" s="31"/>
      <c r="G188" s="67">
        <v>899</v>
      </c>
      <c r="H188" s="67"/>
      <c r="I188" s="33">
        <v>297</v>
      </c>
      <c r="J188" s="33">
        <v>22</v>
      </c>
      <c r="K188" s="33">
        <v>17</v>
      </c>
      <c r="L188" s="33">
        <v>12</v>
      </c>
      <c r="M188" s="33">
        <v>21</v>
      </c>
      <c r="N188" s="33"/>
      <c r="O188" s="33"/>
      <c r="P188" s="33"/>
      <c r="Q188" s="33">
        <v>3</v>
      </c>
      <c r="R188" s="33">
        <v>20</v>
      </c>
      <c r="S188" s="33">
        <v>13</v>
      </c>
      <c r="T188" s="33">
        <v>970</v>
      </c>
      <c r="U188" s="31">
        <v>2274</v>
      </c>
      <c r="V188" s="33">
        <v>94</v>
      </c>
      <c r="W188" s="49">
        <v>1</v>
      </c>
    </row>
    <row r="189" spans="1:32" ht="18" thickBot="1" x14ac:dyDescent="0.45">
      <c r="A189" s="44"/>
      <c r="B189" s="73"/>
      <c r="C189" s="30">
        <f>C187-C188</f>
        <v>0</v>
      </c>
      <c r="D189" s="30"/>
      <c r="E189" s="30">
        <f t="shared" ref="E189:G189" si="120">E187-E188</f>
        <v>0</v>
      </c>
      <c r="F189" s="31">
        <f t="shared" si="120"/>
        <v>1421</v>
      </c>
      <c r="G189" s="52">
        <f t="shared" si="120"/>
        <v>-55</v>
      </c>
      <c r="H189" s="52"/>
      <c r="I189" s="31">
        <f t="shared" ref="I189:W189" si="121">I187-I188</f>
        <v>-247</v>
      </c>
      <c r="J189" s="31">
        <f t="shared" si="121"/>
        <v>-22</v>
      </c>
      <c r="K189" s="31">
        <f t="shared" si="121"/>
        <v>2</v>
      </c>
      <c r="L189" s="31">
        <f t="shared" si="121"/>
        <v>-10</v>
      </c>
      <c r="M189" s="31">
        <f t="shared" si="121"/>
        <v>-20</v>
      </c>
      <c r="N189" s="31">
        <f t="shared" si="121"/>
        <v>0</v>
      </c>
      <c r="O189" s="31">
        <f t="shared" si="121"/>
        <v>0</v>
      </c>
      <c r="P189" s="31">
        <f t="shared" si="121"/>
        <v>3</v>
      </c>
      <c r="Q189" s="31">
        <f t="shared" si="121"/>
        <v>-2</v>
      </c>
      <c r="R189" s="31">
        <f t="shared" si="121"/>
        <v>-19</v>
      </c>
      <c r="S189" s="31">
        <f t="shared" si="121"/>
        <v>-13</v>
      </c>
      <c r="T189" s="31">
        <f t="shared" si="121"/>
        <v>-970</v>
      </c>
      <c r="U189" s="31">
        <f t="shared" si="121"/>
        <v>68</v>
      </c>
      <c r="V189" s="31">
        <f t="shared" si="121"/>
        <v>-68</v>
      </c>
      <c r="W189" s="30">
        <f t="shared" si="121"/>
        <v>0</v>
      </c>
    </row>
    <row r="190" spans="1:32" ht="18" thickBot="1" x14ac:dyDescent="0.45">
      <c r="A190" s="63" t="s">
        <v>106</v>
      </c>
      <c r="B190" s="72"/>
      <c r="C190" s="29">
        <v>833</v>
      </c>
      <c r="D190" s="30"/>
      <c r="E190" s="29">
        <v>360</v>
      </c>
      <c r="F190" s="31">
        <v>167</v>
      </c>
      <c r="G190" s="29">
        <v>170</v>
      </c>
      <c r="H190" s="29"/>
      <c r="I190" s="33">
        <v>9</v>
      </c>
      <c r="J190" s="33">
        <v>0</v>
      </c>
      <c r="K190" s="33">
        <v>4</v>
      </c>
      <c r="L190" s="33">
        <v>0</v>
      </c>
      <c r="M190" s="33">
        <v>0</v>
      </c>
      <c r="N190" s="33">
        <v>0</v>
      </c>
      <c r="O190" s="33">
        <v>2</v>
      </c>
      <c r="P190" s="33">
        <v>0</v>
      </c>
      <c r="Q190" s="33">
        <v>0</v>
      </c>
      <c r="R190" s="33">
        <v>0</v>
      </c>
      <c r="S190" s="33"/>
      <c r="T190" s="33"/>
      <c r="U190" s="33">
        <v>352</v>
      </c>
      <c r="V190" s="33">
        <v>8</v>
      </c>
      <c r="W190" s="49">
        <v>473</v>
      </c>
    </row>
    <row r="191" spans="1:32" ht="18" thickBot="1" x14ac:dyDescent="0.45">
      <c r="A191" s="64" t="s">
        <v>106</v>
      </c>
      <c r="B191" s="72"/>
      <c r="C191" s="66">
        <v>841</v>
      </c>
      <c r="D191" s="30"/>
      <c r="E191" s="66">
        <v>360</v>
      </c>
      <c r="F191" s="31"/>
      <c r="G191" s="67">
        <v>167</v>
      </c>
      <c r="H191" s="67"/>
      <c r="I191" s="33">
        <v>40</v>
      </c>
      <c r="J191" s="33">
        <v>9</v>
      </c>
      <c r="K191" s="33">
        <v>3</v>
      </c>
      <c r="L191" s="33">
        <v>0</v>
      </c>
      <c r="M191" s="33">
        <v>1</v>
      </c>
      <c r="N191" s="33"/>
      <c r="O191" s="33"/>
      <c r="P191" s="33"/>
      <c r="Q191" s="33">
        <v>0</v>
      </c>
      <c r="R191" s="33">
        <v>7</v>
      </c>
      <c r="S191" s="33">
        <v>3</v>
      </c>
      <c r="T191" s="33">
        <v>110</v>
      </c>
      <c r="U191" s="33">
        <v>340</v>
      </c>
      <c r="V191" s="33">
        <v>20</v>
      </c>
      <c r="W191" s="49">
        <v>481</v>
      </c>
    </row>
    <row r="192" spans="1:32" ht="18" thickBot="1" x14ac:dyDescent="0.45">
      <c r="A192" s="44"/>
      <c r="B192" s="73"/>
      <c r="C192" s="52">
        <f>C190-C191</f>
        <v>-8</v>
      </c>
      <c r="D192" s="30"/>
      <c r="E192" s="30">
        <f t="shared" ref="E192:G192" si="122">E190-E191</f>
        <v>0</v>
      </c>
      <c r="F192" s="31">
        <f t="shared" si="122"/>
        <v>167</v>
      </c>
      <c r="G192" s="31">
        <f t="shared" si="122"/>
        <v>3</v>
      </c>
      <c r="H192" s="31"/>
      <c r="I192" s="31">
        <f t="shared" ref="I192:W192" si="123">I190-I191</f>
        <v>-31</v>
      </c>
      <c r="J192" s="31">
        <f t="shared" si="123"/>
        <v>-9</v>
      </c>
      <c r="K192" s="31">
        <f t="shared" si="123"/>
        <v>1</v>
      </c>
      <c r="L192" s="31">
        <f t="shared" si="123"/>
        <v>0</v>
      </c>
      <c r="M192" s="31">
        <f t="shared" si="123"/>
        <v>-1</v>
      </c>
      <c r="N192" s="31">
        <f t="shared" si="123"/>
        <v>0</v>
      </c>
      <c r="O192" s="31">
        <f t="shared" si="123"/>
        <v>2</v>
      </c>
      <c r="P192" s="31">
        <f t="shared" si="123"/>
        <v>0</v>
      </c>
      <c r="Q192" s="31">
        <f t="shared" si="123"/>
        <v>0</v>
      </c>
      <c r="R192" s="31">
        <f t="shared" si="123"/>
        <v>-7</v>
      </c>
      <c r="S192" s="31">
        <f t="shared" si="123"/>
        <v>-3</v>
      </c>
      <c r="T192" s="31">
        <f t="shared" si="123"/>
        <v>-110</v>
      </c>
      <c r="U192" s="31">
        <f t="shared" si="123"/>
        <v>12</v>
      </c>
      <c r="V192" s="31">
        <f t="shared" si="123"/>
        <v>-12</v>
      </c>
      <c r="W192" s="30">
        <f t="shared" si="123"/>
        <v>-8</v>
      </c>
    </row>
    <row r="193" spans="1:31" ht="18" thickBot="1" x14ac:dyDescent="0.45">
      <c r="A193" s="63" t="s">
        <v>107</v>
      </c>
      <c r="B193" s="72"/>
      <c r="C193" s="29">
        <v>1950</v>
      </c>
      <c r="D193" s="30"/>
      <c r="E193" s="29">
        <v>1179</v>
      </c>
      <c r="F193" s="31">
        <v>546</v>
      </c>
      <c r="G193" s="29">
        <v>566</v>
      </c>
      <c r="H193" s="29"/>
      <c r="I193" s="33">
        <v>31</v>
      </c>
      <c r="J193" s="33">
        <v>0</v>
      </c>
      <c r="K193" s="33">
        <v>14</v>
      </c>
      <c r="L193" s="33">
        <v>0</v>
      </c>
      <c r="M193" s="33">
        <v>0</v>
      </c>
      <c r="N193" s="33">
        <v>1</v>
      </c>
      <c r="O193" s="33">
        <v>4</v>
      </c>
      <c r="P193" s="33">
        <v>1</v>
      </c>
      <c r="Q193" s="33">
        <v>1</v>
      </c>
      <c r="R193" s="33">
        <v>1</v>
      </c>
      <c r="S193" s="33"/>
      <c r="T193" s="33"/>
      <c r="U193" s="31">
        <v>1165</v>
      </c>
      <c r="V193" s="33">
        <v>14</v>
      </c>
      <c r="W193" s="49">
        <v>771</v>
      </c>
    </row>
    <row r="194" spans="1:31" ht="18" thickBot="1" x14ac:dyDescent="0.45">
      <c r="A194" s="64" t="s">
        <v>107</v>
      </c>
      <c r="B194" s="72"/>
      <c r="C194" s="66">
        <v>1971</v>
      </c>
      <c r="D194" s="30"/>
      <c r="E194" s="66">
        <v>1180</v>
      </c>
      <c r="F194" s="31"/>
      <c r="G194" s="67">
        <v>613</v>
      </c>
      <c r="H194" s="67"/>
      <c r="I194" s="33">
        <v>86</v>
      </c>
      <c r="J194" s="33">
        <v>16</v>
      </c>
      <c r="K194" s="33">
        <v>11</v>
      </c>
      <c r="L194" s="33">
        <v>4</v>
      </c>
      <c r="M194" s="33">
        <v>4</v>
      </c>
      <c r="N194" s="33"/>
      <c r="O194" s="33"/>
      <c r="P194" s="33"/>
      <c r="Q194" s="33">
        <v>2</v>
      </c>
      <c r="R194" s="33">
        <v>8</v>
      </c>
      <c r="S194" s="33">
        <v>13</v>
      </c>
      <c r="T194" s="33">
        <v>358</v>
      </c>
      <c r="U194" s="31">
        <v>1115</v>
      </c>
      <c r="V194" s="33">
        <v>65</v>
      </c>
      <c r="W194" s="49">
        <v>791</v>
      </c>
    </row>
    <row r="195" spans="1:31" ht="18" thickBot="1" x14ac:dyDescent="0.45">
      <c r="A195" s="44"/>
      <c r="B195" s="73"/>
      <c r="C195" s="52">
        <f>C193-C194</f>
        <v>-21</v>
      </c>
      <c r="D195" s="30"/>
      <c r="E195" s="52">
        <f t="shared" ref="E195:G195" si="124">E193-E194</f>
        <v>-1</v>
      </c>
      <c r="F195" s="31">
        <f t="shared" si="124"/>
        <v>546</v>
      </c>
      <c r="G195" s="52">
        <f t="shared" si="124"/>
        <v>-47</v>
      </c>
      <c r="H195" s="52"/>
      <c r="I195" s="31">
        <f t="shared" ref="I195:W195" si="125">I193-I194</f>
        <v>-55</v>
      </c>
      <c r="J195" s="31">
        <f t="shared" si="125"/>
        <v>-16</v>
      </c>
      <c r="K195" s="31">
        <f t="shared" si="125"/>
        <v>3</v>
      </c>
      <c r="L195" s="31">
        <f t="shared" si="125"/>
        <v>-4</v>
      </c>
      <c r="M195" s="31">
        <f t="shared" si="125"/>
        <v>-4</v>
      </c>
      <c r="N195" s="31">
        <f t="shared" si="125"/>
        <v>1</v>
      </c>
      <c r="O195" s="31">
        <f t="shared" si="125"/>
        <v>4</v>
      </c>
      <c r="P195" s="31">
        <f t="shared" si="125"/>
        <v>1</v>
      </c>
      <c r="Q195" s="31">
        <f t="shared" si="125"/>
        <v>-1</v>
      </c>
      <c r="R195" s="31">
        <f t="shared" si="125"/>
        <v>-7</v>
      </c>
      <c r="S195" s="31">
        <f t="shared" si="125"/>
        <v>-13</v>
      </c>
      <c r="T195" s="31">
        <f t="shared" si="125"/>
        <v>-358</v>
      </c>
      <c r="U195" s="31">
        <f t="shared" si="125"/>
        <v>50</v>
      </c>
      <c r="V195" s="31">
        <f t="shared" si="125"/>
        <v>-51</v>
      </c>
      <c r="W195" s="30">
        <f t="shared" si="125"/>
        <v>-20</v>
      </c>
    </row>
    <row r="196" spans="1:31" ht="18" thickBot="1" x14ac:dyDescent="0.45">
      <c r="A196" s="68" t="s">
        <v>108</v>
      </c>
      <c r="B196" s="28" t="s">
        <v>45</v>
      </c>
      <c r="C196" s="29">
        <v>6071</v>
      </c>
      <c r="D196" s="30"/>
      <c r="E196" s="29">
        <v>4089</v>
      </c>
      <c r="F196" s="31">
        <v>2262</v>
      </c>
      <c r="G196" s="29">
        <v>1633</v>
      </c>
      <c r="H196" s="29"/>
      <c r="I196" s="31">
        <v>78</v>
      </c>
      <c r="J196" s="33">
        <v>2</v>
      </c>
      <c r="K196" s="33">
        <v>35</v>
      </c>
      <c r="L196" s="33">
        <v>3</v>
      </c>
      <c r="M196" s="33">
        <v>0</v>
      </c>
      <c r="N196" s="33">
        <v>4</v>
      </c>
      <c r="O196" s="33">
        <v>7</v>
      </c>
      <c r="P196" s="33">
        <v>3</v>
      </c>
      <c r="Q196" s="33">
        <v>1</v>
      </c>
      <c r="R196" s="33">
        <v>3</v>
      </c>
      <c r="S196" s="33"/>
      <c r="T196" s="33"/>
      <c r="U196" s="31">
        <v>4031</v>
      </c>
      <c r="V196" s="31">
        <v>58</v>
      </c>
      <c r="W196" s="34">
        <v>1982</v>
      </c>
      <c r="X196" s="58">
        <v>1</v>
      </c>
      <c r="Y196" s="59">
        <v>3</v>
      </c>
      <c r="Z196" s="43">
        <v>1</v>
      </c>
      <c r="AA196" s="43">
        <v>3</v>
      </c>
      <c r="AB196" s="43">
        <v>2</v>
      </c>
      <c r="AC196" s="43">
        <v>1</v>
      </c>
      <c r="AD196" s="43">
        <v>1</v>
      </c>
      <c r="AE196" s="43">
        <v>4</v>
      </c>
    </row>
    <row r="197" spans="1:31" ht="18" thickBot="1" x14ac:dyDescent="0.45">
      <c r="A197" s="69" t="s">
        <v>108</v>
      </c>
      <c r="B197" s="38" t="s">
        <v>47</v>
      </c>
      <c r="C197" s="39">
        <v>6103</v>
      </c>
      <c r="D197" s="30"/>
      <c r="E197" s="39">
        <v>4094</v>
      </c>
      <c r="F197" s="39"/>
      <c r="G197" s="39">
        <v>1753</v>
      </c>
      <c r="H197" s="39"/>
      <c r="I197" s="39">
        <v>386</v>
      </c>
      <c r="J197" s="40">
        <v>37</v>
      </c>
      <c r="K197" s="40">
        <v>28</v>
      </c>
      <c r="L197" s="40">
        <v>15</v>
      </c>
      <c r="M197" s="40">
        <v>14</v>
      </c>
      <c r="N197" s="40"/>
      <c r="O197" s="40"/>
      <c r="P197" s="40"/>
      <c r="Q197" s="40">
        <v>11</v>
      </c>
      <c r="R197" s="39">
        <v>40</v>
      </c>
      <c r="S197" s="40">
        <v>23</v>
      </c>
      <c r="T197" s="39">
        <v>1646</v>
      </c>
      <c r="U197" s="39">
        <v>3953</v>
      </c>
      <c r="V197" s="39">
        <v>141</v>
      </c>
      <c r="W197" s="34">
        <v>2009</v>
      </c>
    </row>
    <row r="198" spans="1:31" ht="18" thickBot="1" x14ac:dyDescent="0.45">
      <c r="A198" s="44"/>
      <c r="B198" s="45" t="s">
        <v>48</v>
      </c>
      <c r="C198" s="52">
        <f>C196-C197</f>
        <v>-32</v>
      </c>
      <c r="D198" s="30"/>
      <c r="E198" s="52">
        <f t="shared" ref="E198:G198" si="126">E196-E197</f>
        <v>-5</v>
      </c>
      <c r="F198" s="31">
        <f t="shared" si="126"/>
        <v>2262</v>
      </c>
      <c r="G198" s="52">
        <f t="shared" si="126"/>
        <v>-120</v>
      </c>
      <c r="H198" s="52"/>
      <c r="I198" s="31">
        <f t="shared" ref="I198:W198" si="127">I196-I197</f>
        <v>-308</v>
      </c>
      <c r="J198" s="31">
        <f t="shared" si="127"/>
        <v>-35</v>
      </c>
      <c r="K198" s="31">
        <f t="shared" si="127"/>
        <v>7</v>
      </c>
      <c r="L198" s="31">
        <f t="shared" si="127"/>
        <v>-12</v>
      </c>
      <c r="M198" s="31">
        <f t="shared" si="127"/>
        <v>-14</v>
      </c>
      <c r="N198" s="31">
        <f t="shared" si="127"/>
        <v>4</v>
      </c>
      <c r="O198" s="31">
        <f t="shared" si="127"/>
        <v>7</v>
      </c>
      <c r="P198" s="31">
        <f t="shared" si="127"/>
        <v>3</v>
      </c>
      <c r="Q198" s="31">
        <f t="shared" si="127"/>
        <v>-10</v>
      </c>
      <c r="R198" s="31">
        <f t="shared" si="127"/>
        <v>-37</v>
      </c>
      <c r="S198" s="31">
        <f t="shared" si="127"/>
        <v>-23</v>
      </c>
      <c r="T198" s="31">
        <f t="shared" si="127"/>
        <v>-1646</v>
      </c>
      <c r="U198" s="31">
        <f t="shared" si="127"/>
        <v>78</v>
      </c>
      <c r="V198" s="31">
        <f t="shared" si="127"/>
        <v>-83</v>
      </c>
      <c r="W198" s="30">
        <f t="shared" si="127"/>
        <v>-27</v>
      </c>
    </row>
    <row r="199" spans="1:31" ht="18" thickBot="1" x14ac:dyDescent="0.45">
      <c r="A199" s="63" t="s">
        <v>55</v>
      </c>
      <c r="B199" s="72"/>
      <c r="C199" s="29">
        <v>1320</v>
      </c>
      <c r="D199" s="30"/>
      <c r="E199" s="29">
        <v>1313</v>
      </c>
      <c r="F199" s="31">
        <v>839</v>
      </c>
      <c r="G199" s="29">
        <v>426</v>
      </c>
      <c r="H199" s="29"/>
      <c r="I199" s="33">
        <v>24</v>
      </c>
      <c r="J199" s="33">
        <v>2</v>
      </c>
      <c r="K199" s="33">
        <v>7</v>
      </c>
      <c r="L199" s="33">
        <v>1</v>
      </c>
      <c r="M199" s="33">
        <v>0</v>
      </c>
      <c r="N199" s="33">
        <v>1</v>
      </c>
      <c r="O199" s="33">
        <v>1</v>
      </c>
      <c r="P199" s="33">
        <v>0</v>
      </c>
      <c r="Q199" s="33">
        <v>0</v>
      </c>
      <c r="R199" s="33">
        <v>0</v>
      </c>
      <c r="S199" s="33"/>
      <c r="T199" s="33"/>
      <c r="U199" s="31">
        <v>1301</v>
      </c>
      <c r="V199" s="33">
        <v>12</v>
      </c>
      <c r="W199" s="49">
        <v>7</v>
      </c>
    </row>
    <row r="200" spans="1:31" ht="18" thickBot="1" x14ac:dyDescent="0.45">
      <c r="A200" s="64" t="s">
        <v>55</v>
      </c>
      <c r="B200" s="72"/>
      <c r="C200" s="66">
        <v>1320</v>
      </c>
      <c r="D200" s="30"/>
      <c r="E200" s="66">
        <v>1319</v>
      </c>
      <c r="F200" s="31"/>
      <c r="G200" s="67">
        <v>453</v>
      </c>
      <c r="H200" s="67"/>
      <c r="I200" s="33">
        <v>152</v>
      </c>
      <c r="J200" s="33">
        <v>13</v>
      </c>
      <c r="K200" s="33">
        <v>7</v>
      </c>
      <c r="L200" s="33">
        <v>3</v>
      </c>
      <c r="M200" s="33">
        <v>5</v>
      </c>
      <c r="N200" s="33"/>
      <c r="O200" s="33"/>
      <c r="P200" s="33"/>
      <c r="Q200" s="33">
        <v>1</v>
      </c>
      <c r="R200" s="33">
        <v>9</v>
      </c>
      <c r="S200" s="33">
        <v>14</v>
      </c>
      <c r="T200" s="33">
        <v>621</v>
      </c>
      <c r="U200" s="31">
        <v>1278</v>
      </c>
      <c r="V200" s="33">
        <v>41</v>
      </c>
      <c r="W200" s="49">
        <v>1</v>
      </c>
    </row>
    <row r="201" spans="1:31" ht="18" thickBot="1" x14ac:dyDescent="0.45">
      <c r="A201" s="44"/>
      <c r="B201" s="73"/>
      <c r="C201" s="30">
        <f>C199-C200</f>
        <v>0</v>
      </c>
      <c r="D201" s="30"/>
      <c r="E201" s="52">
        <f t="shared" ref="E201:G201" si="128">E199-E200</f>
        <v>-6</v>
      </c>
      <c r="F201" s="31">
        <f t="shared" si="128"/>
        <v>839</v>
      </c>
      <c r="G201" s="52">
        <f t="shared" si="128"/>
        <v>-27</v>
      </c>
      <c r="H201" s="52"/>
      <c r="I201" s="31">
        <f t="shared" ref="I201:W201" si="129">I199-I200</f>
        <v>-128</v>
      </c>
      <c r="J201" s="31">
        <f t="shared" si="129"/>
        <v>-11</v>
      </c>
      <c r="K201" s="31">
        <f t="shared" si="129"/>
        <v>0</v>
      </c>
      <c r="L201" s="31">
        <f t="shared" si="129"/>
        <v>-2</v>
      </c>
      <c r="M201" s="31">
        <f t="shared" si="129"/>
        <v>-5</v>
      </c>
      <c r="N201" s="31">
        <f t="shared" si="129"/>
        <v>1</v>
      </c>
      <c r="O201" s="31">
        <f t="shared" si="129"/>
        <v>1</v>
      </c>
      <c r="P201" s="31">
        <f t="shared" si="129"/>
        <v>0</v>
      </c>
      <c r="Q201" s="31">
        <f t="shared" si="129"/>
        <v>-1</v>
      </c>
      <c r="R201" s="31">
        <f t="shared" si="129"/>
        <v>-9</v>
      </c>
      <c r="S201" s="31">
        <f t="shared" si="129"/>
        <v>-14</v>
      </c>
      <c r="T201" s="31">
        <f t="shared" si="129"/>
        <v>-621</v>
      </c>
      <c r="U201" s="31">
        <f t="shared" si="129"/>
        <v>23</v>
      </c>
      <c r="V201" s="31">
        <f t="shared" si="129"/>
        <v>-29</v>
      </c>
      <c r="W201" s="30">
        <f t="shared" si="129"/>
        <v>6</v>
      </c>
    </row>
    <row r="202" spans="1:31" ht="18" thickBot="1" x14ac:dyDescent="0.45">
      <c r="A202" s="63" t="s">
        <v>109</v>
      </c>
      <c r="B202" s="72"/>
      <c r="C202" s="29">
        <v>1260</v>
      </c>
      <c r="D202" s="30"/>
      <c r="E202" s="29">
        <v>707</v>
      </c>
      <c r="F202" s="31">
        <v>346</v>
      </c>
      <c r="G202" s="29">
        <v>323</v>
      </c>
      <c r="H202" s="29"/>
      <c r="I202" s="33">
        <v>11</v>
      </c>
      <c r="J202" s="33">
        <v>0</v>
      </c>
      <c r="K202" s="33">
        <v>9</v>
      </c>
      <c r="L202" s="33">
        <v>0</v>
      </c>
      <c r="M202" s="33">
        <v>0</v>
      </c>
      <c r="N202" s="33">
        <v>1</v>
      </c>
      <c r="O202" s="33">
        <v>1</v>
      </c>
      <c r="P202" s="33">
        <v>1</v>
      </c>
      <c r="Q202" s="33">
        <v>0</v>
      </c>
      <c r="R202" s="33">
        <v>2</v>
      </c>
      <c r="S202" s="33"/>
      <c r="T202" s="33"/>
      <c r="U202" s="33">
        <v>694</v>
      </c>
      <c r="V202" s="33">
        <v>13</v>
      </c>
      <c r="W202" s="49">
        <v>553</v>
      </c>
    </row>
    <row r="203" spans="1:31" ht="18" thickBot="1" x14ac:dyDescent="0.45">
      <c r="A203" s="64" t="s">
        <v>109</v>
      </c>
      <c r="B203" s="72"/>
      <c r="C203" s="66">
        <v>1266</v>
      </c>
      <c r="D203" s="30"/>
      <c r="E203" s="66">
        <v>707</v>
      </c>
      <c r="F203" s="31"/>
      <c r="G203" s="67">
        <v>337</v>
      </c>
      <c r="H203" s="67"/>
      <c r="I203" s="33">
        <v>47</v>
      </c>
      <c r="J203" s="33">
        <v>5</v>
      </c>
      <c r="K203" s="33">
        <v>5</v>
      </c>
      <c r="L203" s="33">
        <v>2</v>
      </c>
      <c r="M203" s="33">
        <v>2</v>
      </c>
      <c r="N203" s="33"/>
      <c r="O203" s="33"/>
      <c r="P203" s="33"/>
      <c r="Q203" s="33">
        <v>1</v>
      </c>
      <c r="R203" s="33">
        <v>14</v>
      </c>
      <c r="S203" s="33">
        <v>3</v>
      </c>
      <c r="T203" s="33">
        <v>263</v>
      </c>
      <c r="U203" s="33">
        <v>679</v>
      </c>
      <c r="V203" s="33">
        <v>28</v>
      </c>
      <c r="W203" s="49">
        <v>559</v>
      </c>
    </row>
    <row r="204" spans="1:31" ht="18" thickBot="1" x14ac:dyDescent="0.45">
      <c r="A204" s="44"/>
      <c r="B204" s="73"/>
      <c r="C204" s="52">
        <f>C202-C203</f>
        <v>-6</v>
      </c>
      <c r="D204" s="30"/>
      <c r="E204" s="30">
        <f t="shared" ref="E204:G204" si="130">E202-E203</f>
        <v>0</v>
      </c>
      <c r="F204" s="31">
        <f t="shared" si="130"/>
        <v>346</v>
      </c>
      <c r="G204" s="52">
        <f t="shared" si="130"/>
        <v>-14</v>
      </c>
      <c r="H204" s="52"/>
      <c r="I204" s="31">
        <f t="shared" ref="I204:W204" si="131">I202-I203</f>
        <v>-36</v>
      </c>
      <c r="J204" s="31">
        <f t="shared" si="131"/>
        <v>-5</v>
      </c>
      <c r="K204" s="31">
        <f t="shared" si="131"/>
        <v>4</v>
      </c>
      <c r="L204" s="31">
        <f t="shared" si="131"/>
        <v>-2</v>
      </c>
      <c r="M204" s="31">
        <f t="shared" si="131"/>
        <v>-2</v>
      </c>
      <c r="N204" s="31">
        <f t="shared" si="131"/>
        <v>1</v>
      </c>
      <c r="O204" s="31">
        <f t="shared" si="131"/>
        <v>1</v>
      </c>
      <c r="P204" s="31">
        <f t="shared" si="131"/>
        <v>1</v>
      </c>
      <c r="Q204" s="31">
        <f t="shared" si="131"/>
        <v>-1</v>
      </c>
      <c r="R204" s="31">
        <f t="shared" si="131"/>
        <v>-12</v>
      </c>
      <c r="S204" s="31">
        <f t="shared" si="131"/>
        <v>-3</v>
      </c>
      <c r="T204" s="31">
        <f t="shared" si="131"/>
        <v>-263</v>
      </c>
      <c r="U204" s="31">
        <f t="shared" si="131"/>
        <v>15</v>
      </c>
      <c r="V204" s="31">
        <f t="shared" si="131"/>
        <v>-15</v>
      </c>
      <c r="W204" s="30">
        <f t="shared" si="131"/>
        <v>-6</v>
      </c>
    </row>
    <row r="205" spans="1:31" ht="18" thickBot="1" x14ac:dyDescent="0.45">
      <c r="A205" s="63" t="s">
        <v>110</v>
      </c>
      <c r="B205" s="72"/>
      <c r="C205" s="29">
        <v>1910</v>
      </c>
      <c r="D205" s="30"/>
      <c r="E205" s="29">
        <v>1193</v>
      </c>
      <c r="F205" s="31">
        <v>602</v>
      </c>
      <c r="G205" s="29">
        <v>532</v>
      </c>
      <c r="H205" s="29"/>
      <c r="I205" s="33">
        <v>26</v>
      </c>
      <c r="J205" s="33">
        <v>0</v>
      </c>
      <c r="K205" s="33">
        <v>8</v>
      </c>
      <c r="L205" s="33">
        <v>1</v>
      </c>
      <c r="M205" s="33">
        <v>0</v>
      </c>
      <c r="N205" s="33">
        <v>0</v>
      </c>
      <c r="O205" s="33">
        <v>2</v>
      </c>
      <c r="P205" s="33">
        <v>2</v>
      </c>
      <c r="Q205" s="33">
        <v>1</v>
      </c>
      <c r="R205" s="33">
        <v>1</v>
      </c>
      <c r="S205" s="33"/>
      <c r="T205" s="33"/>
      <c r="U205" s="31">
        <v>1175</v>
      </c>
      <c r="V205" s="33">
        <v>18</v>
      </c>
      <c r="W205" s="49">
        <v>717</v>
      </c>
    </row>
    <row r="206" spans="1:31" ht="18" thickBot="1" x14ac:dyDescent="0.45">
      <c r="A206" s="64" t="s">
        <v>110</v>
      </c>
      <c r="B206" s="72"/>
      <c r="C206" s="66">
        <v>1928</v>
      </c>
      <c r="D206" s="30"/>
      <c r="E206" s="66">
        <v>1193</v>
      </c>
      <c r="F206" s="31"/>
      <c r="G206" s="67">
        <v>562</v>
      </c>
      <c r="H206" s="67"/>
      <c r="I206" s="33">
        <v>103</v>
      </c>
      <c r="J206" s="33">
        <v>12</v>
      </c>
      <c r="K206" s="33">
        <v>7</v>
      </c>
      <c r="L206" s="33">
        <v>6</v>
      </c>
      <c r="M206" s="33">
        <v>2</v>
      </c>
      <c r="N206" s="33"/>
      <c r="O206" s="33"/>
      <c r="P206" s="33"/>
      <c r="Q206" s="33">
        <v>8</v>
      </c>
      <c r="R206" s="33">
        <v>12</v>
      </c>
      <c r="S206" s="33">
        <v>4</v>
      </c>
      <c r="T206" s="33">
        <v>431</v>
      </c>
      <c r="U206" s="31">
        <v>1147</v>
      </c>
      <c r="V206" s="33">
        <v>46</v>
      </c>
      <c r="W206" s="49">
        <v>735</v>
      </c>
    </row>
    <row r="207" spans="1:31" ht="18" thickBot="1" x14ac:dyDescent="0.45">
      <c r="A207" s="44"/>
      <c r="B207" s="73"/>
      <c r="C207" s="52">
        <f>C205-C206</f>
        <v>-18</v>
      </c>
      <c r="D207" s="30"/>
      <c r="E207" s="30">
        <f t="shared" ref="E207:G207" si="132">E205-E206</f>
        <v>0</v>
      </c>
      <c r="F207" s="31">
        <f t="shared" si="132"/>
        <v>602</v>
      </c>
      <c r="G207" s="52">
        <f t="shared" si="132"/>
        <v>-30</v>
      </c>
      <c r="H207" s="52"/>
      <c r="I207" s="31">
        <f t="shared" ref="I207:W207" si="133">I205-I206</f>
        <v>-77</v>
      </c>
      <c r="J207" s="31">
        <f t="shared" si="133"/>
        <v>-12</v>
      </c>
      <c r="K207" s="31">
        <f t="shared" si="133"/>
        <v>1</v>
      </c>
      <c r="L207" s="31">
        <f t="shared" si="133"/>
        <v>-5</v>
      </c>
      <c r="M207" s="31">
        <f t="shared" si="133"/>
        <v>-2</v>
      </c>
      <c r="N207" s="31">
        <f t="shared" si="133"/>
        <v>0</v>
      </c>
      <c r="O207" s="31">
        <f t="shared" si="133"/>
        <v>2</v>
      </c>
      <c r="P207" s="31">
        <f t="shared" si="133"/>
        <v>2</v>
      </c>
      <c r="Q207" s="31">
        <f t="shared" si="133"/>
        <v>-7</v>
      </c>
      <c r="R207" s="31">
        <f t="shared" si="133"/>
        <v>-11</v>
      </c>
      <c r="S207" s="31">
        <f t="shared" si="133"/>
        <v>-4</v>
      </c>
      <c r="T207" s="31">
        <f t="shared" si="133"/>
        <v>-431</v>
      </c>
      <c r="U207" s="31">
        <f t="shared" si="133"/>
        <v>28</v>
      </c>
      <c r="V207" s="31">
        <f t="shared" si="133"/>
        <v>-28</v>
      </c>
      <c r="W207" s="30">
        <f t="shared" si="133"/>
        <v>-18</v>
      </c>
    </row>
    <row r="208" spans="1:31" ht="18" thickBot="1" x14ac:dyDescent="0.45">
      <c r="A208" s="63" t="s">
        <v>111</v>
      </c>
      <c r="B208" s="72"/>
      <c r="C208" s="29">
        <v>1581</v>
      </c>
      <c r="D208" s="30"/>
      <c r="E208" s="29">
        <v>876</v>
      </c>
      <c r="F208" s="31">
        <v>475</v>
      </c>
      <c r="G208" s="29">
        <v>352</v>
      </c>
      <c r="H208" s="29"/>
      <c r="I208" s="33">
        <v>17</v>
      </c>
      <c r="J208" s="33">
        <v>0</v>
      </c>
      <c r="K208" s="33">
        <v>11</v>
      </c>
      <c r="L208" s="33">
        <v>1</v>
      </c>
      <c r="M208" s="33">
        <v>0</v>
      </c>
      <c r="N208" s="33">
        <v>2</v>
      </c>
      <c r="O208" s="33">
        <v>3</v>
      </c>
      <c r="P208" s="33">
        <v>0</v>
      </c>
      <c r="Q208" s="33">
        <v>0</v>
      </c>
      <c r="R208" s="33">
        <v>0</v>
      </c>
      <c r="S208" s="33"/>
      <c r="T208" s="33"/>
      <c r="U208" s="33">
        <v>861</v>
      </c>
      <c r="V208" s="33">
        <v>15</v>
      </c>
      <c r="W208" s="49">
        <v>705</v>
      </c>
    </row>
    <row r="209" spans="1:31" ht="18" thickBot="1" x14ac:dyDescent="0.45">
      <c r="A209" s="64" t="s">
        <v>111</v>
      </c>
      <c r="B209" s="72"/>
      <c r="C209" s="66">
        <v>1589</v>
      </c>
      <c r="D209" s="30"/>
      <c r="E209" s="66">
        <v>875</v>
      </c>
      <c r="F209" s="31"/>
      <c r="G209" s="67">
        <v>401</v>
      </c>
      <c r="H209" s="67"/>
      <c r="I209" s="33">
        <v>84</v>
      </c>
      <c r="J209" s="33">
        <v>7</v>
      </c>
      <c r="K209" s="33">
        <v>9</v>
      </c>
      <c r="L209" s="33">
        <v>4</v>
      </c>
      <c r="M209" s="33">
        <v>5</v>
      </c>
      <c r="N209" s="33"/>
      <c r="O209" s="33"/>
      <c r="P209" s="33"/>
      <c r="Q209" s="33">
        <v>1</v>
      </c>
      <c r="R209" s="33">
        <v>5</v>
      </c>
      <c r="S209" s="33">
        <v>2</v>
      </c>
      <c r="T209" s="33">
        <v>331</v>
      </c>
      <c r="U209" s="33">
        <v>849</v>
      </c>
      <c r="V209" s="33">
        <v>26</v>
      </c>
      <c r="W209" s="49">
        <v>714</v>
      </c>
    </row>
    <row r="210" spans="1:31" ht="18" thickBot="1" x14ac:dyDescent="0.45">
      <c r="A210" s="44"/>
      <c r="B210" s="73"/>
      <c r="C210" s="52">
        <f>C208-C209</f>
        <v>-8</v>
      </c>
      <c r="D210" s="30"/>
      <c r="E210" s="52">
        <f t="shared" ref="E210:G210" si="134">E208-E209</f>
        <v>1</v>
      </c>
      <c r="F210" s="31">
        <f t="shared" si="134"/>
        <v>475</v>
      </c>
      <c r="G210" s="52">
        <f t="shared" si="134"/>
        <v>-49</v>
      </c>
      <c r="H210" s="52"/>
      <c r="I210" s="31">
        <f t="shared" ref="I210:W210" si="135">I208-I209</f>
        <v>-67</v>
      </c>
      <c r="J210" s="31">
        <f t="shared" si="135"/>
        <v>-7</v>
      </c>
      <c r="K210" s="31">
        <f t="shared" si="135"/>
        <v>2</v>
      </c>
      <c r="L210" s="31">
        <f t="shared" si="135"/>
        <v>-3</v>
      </c>
      <c r="M210" s="31">
        <f t="shared" si="135"/>
        <v>-5</v>
      </c>
      <c r="N210" s="31">
        <f t="shared" si="135"/>
        <v>2</v>
      </c>
      <c r="O210" s="31">
        <f t="shared" si="135"/>
        <v>3</v>
      </c>
      <c r="P210" s="31">
        <f t="shared" si="135"/>
        <v>0</v>
      </c>
      <c r="Q210" s="31">
        <f t="shared" si="135"/>
        <v>-1</v>
      </c>
      <c r="R210" s="31">
        <f t="shared" si="135"/>
        <v>-5</v>
      </c>
      <c r="S210" s="31">
        <f t="shared" si="135"/>
        <v>-2</v>
      </c>
      <c r="T210" s="31">
        <f t="shared" si="135"/>
        <v>-331</v>
      </c>
      <c r="U210" s="31">
        <f t="shared" si="135"/>
        <v>12</v>
      </c>
      <c r="V210" s="31">
        <f t="shared" si="135"/>
        <v>-11</v>
      </c>
      <c r="W210" s="30">
        <f t="shared" si="135"/>
        <v>-9</v>
      </c>
    </row>
    <row r="211" spans="1:31" ht="18" thickBot="1" x14ac:dyDescent="0.45">
      <c r="A211" s="68" t="s">
        <v>112</v>
      </c>
      <c r="B211" s="28" t="s">
        <v>45</v>
      </c>
      <c r="C211" s="29">
        <v>5236</v>
      </c>
      <c r="D211" s="30"/>
      <c r="E211" s="29">
        <v>4067</v>
      </c>
      <c r="F211" s="31">
        <v>2036</v>
      </c>
      <c r="G211" s="29">
        <v>1848</v>
      </c>
      <c r="H211" s="29"/>
      <c r="I211" s="31">
        <v>109</v>
      </c>
      <c r="J211" s="33">
        <v>1</v>
      </c>
      <c r="K211" s="33">
        <v>16</v>
      </c>
      <c r="L211" s="33">
        <v>1</v>
      </c>
      <c r="M211" s="33">
        <v>0</v>
      </c>
      <c r="N211" s="33">
        <v>4</v>
      </c>
      <c r="O211" s="33">
        <v>3</v>
      </c>
      <c r="P211" s="33">
        <v>3</v>
      </c>
      <c r="Q211" s="33">
        <v>0</v>
      </c>
      <c r="R211" s="33">
        <v>0</v>
      </c>
      <c r="S211" s="33"/>
      <c r="T211" s="33"/>
      <c r="U211" s="31">
        <v>4021</v>
      </c>
      <c r="V211" s="31">
        <v>46</v>
      </c>
      <c r="W211" s="34">
        <v>1169</v>
      </c>
      <c r="X211" s="58">
        <v>1</v>
      </c>
      <c r="Y211" s="59">
        <v>2</v>
      </c>
      <c r="Z211" s="71">
        <v>1</v>
      </c>
      <c r="AA211" s="43">
        <v>2</v>
      </c>
      <c r="AB211" s="43">
        <v>2</v>
      </c>
      <c r="AC211" s="43">
        <v>1</v>
      </c>
      <c r="AE211" s="43">
        <v>3</v>
      </c>
    </row>
    <row r="212" spans="1:31" ht="18" thickBot="1" x14ac:dyDescent="0.45">
      <c r="A212" s="69" t="s">
        <v>112</v>
      </c>
      <c r="B212" s="38" t="s">
        <v>47</v>
      </c>
      <c r="C212" s="39">
        <v>5276</v>
      </c>
      <c r="D212" s="30"/>
      <c r="E212" s="39">
        <v>4068</v>
      </c>
      <c r="F212" s="39"/>
      <c r="G212" s="39">
        <v>1919</v>
      </c>
      <c r="H212" s="39"/>
      <c r="I212" s="39">
        <v>446</v>
      </c>
      <c r="J212" s="40">
        <v>45</v>
      </c>
      <c r="K212" s="40">
        <v>21</v>
      </c>
      <c r="L212" s="40">
        <v>12</v>
      </c>
      <c r="M212" s="40">
        <v>20</v>
      </c>
      <c r="N212" s="40"/>
      <c r="O212" s="40"/>
      <c r="P212" s="40"/>
      <c r="Q212" s="40">
        <v>3</v>
      </c>
      <c r="R212" s="39">
        <v>23</v>
      </c>
      <c r="S212" s="40">
        <v>27</v>
      </c>
      <c r="T212" s="39">
        <v>1449</v>
      </c>
      <c r="U212" s="39">
        <v>3965</v>
      </c>
      <c r="V212" s="39">
        <v>103</v>
      </c>
      <c r="W212" s="34">
        <v>1208</v>
      </c>
    </row>
    <row r="213" spans="1:31" ht="18" thickBot="1" x14ac:dyDescent="0.45">
      <c r="A213" s="44"/>
      <c r="B213" s="45" t="s">
        <v>48</v>
      </c>
      <c r="C213" s="52">
        <f>C211-C212</f>
        <v>-40</v>
      </c>
      <c r="D213" s="30"/>
      <c r="E213" s="52">
        <f t="shared" ref="E213:G213" si="136">E211-E212</f>
        <v>-1</v>
      </c>
      <c r="F213" s="31">
        <f t="shared" si="136"/>
        <v>2036</v>
      </c>
      <c r="G213" s="52">
        <f t="shared" si="136"/>
        <v>-71</v>
      </c>
      <c r="H213" s="52"/>
      <c r="I213" s="31">
        <f t="shared" ref="I213:W213" si="137">I211-I212</f>
        <v>-337</v>
      </c>
      <c r="J213" s="31">
        <f t="shared" si="137"/>
        <v>-44</v>
      </c>
      <c r="K213" s="31">
        <f t="shared" si="137"/>
        <v>-5</v>
      </c>
      <c r="L213" s="31">
        <f t="shared" si="137"/>
        <v>-11</v>
      </c>
      <c r="M213" s="31">
        <f t="shared" si="137"/>
        <v>-20</v>
      </c>
      <c r="N213" s="31">
        <f t="shared" si="137"/>
        <v>4</v>
      </c>
      <c r="O213" s="31">
        <f t="shared" si="137"/>
        <v>3</v>
      </c>
      <c r="P213" s="31">
        <f t="shared" si="137"/>
        <v>3</v>
      </c>
      <c r="Q213" s="31">
        <f t="shared" si="137"/>
        <v>-3</v>
      </c>
      <c r="R213" s="31">
        <f t="shared" si="137"/>
        <v>-23</v>
      </c>
      <c r="S213" s="31">
        <f t="shared" si="137"/>
        <v>-27</v>
      </c>
      <c r="T213" s="31">
        <f t="shared" si="137"/>
        <v>-1449</v>
      </c>
      <c r="U213" s="31">
        <f t="shared" si="137"/>
        <v>56</v>
      </c>
      <c r="V213" s="31">
        <f t="shared" si="137"/>
        <v>-57</v>
      </c>
      <c r="W213" s="30">
        <f t="shared" si="137"/>
        <v>-39</v>
      </c>
    </row>
    <row r="214" spans="1:31" ht="18" thickBot="1" x14ac:dyDescent="0.45">
      <c r="A214" s="63" t="s">
        <v>55</v>
      </c>
      <c r="B214" s="72"/>
      <c r="C214" s="29">
        <v>1983</v>
      </c>
      <c r="D214" s="30"/>
      <c r="E214" s="29">
        <v>1982</v>
      </c>
      <c r="F214" s="31">
        <v>1131</v>
      </c>
      <c r="G214" s="29">
        <v>786</v>
      </c>
      <c r="H214" s="29"/>
      <c r="I214" s="33">
        <v>46</v>
      </c>
      <c r="J214" s="33">
        <v>0</v>
      </c>
      <c r="K214" s="33">
        <v>3</v>
      </c>
      <c r="L214" s="33">
        <v>1</v>
      </c>
      <c r="M214" s="33">
        <v>0</v>
      </c>
      <c r="N214" s="33">
        <v>1</v>
      </c>
      <c r="O214" s="33">
        <v>0</v>
      </c>
      <c r="P214" s="33">
        <v>0</v>
      </c>
      <c r="Q214" s="33">
        <v>0</v>
      </c>
      <c r="R214" s="33">
        <v>0</v>
      </c>
      <c r="S214" s="33"/>
      <c r="T214" s="33"/>
      <c r="U214" s="31">
        <v>1968</v>
      </c>
      <c r="V214" s="33">
        <v>14</v>
      </c>
      <c r="W214" s="49">
        <v>1</v>
      </c>
    </row>
    <row r="215" spans="1:31" ht="18" thickBot="1" x14ac:dyDescent="0.45">
      <c r="A215" s="64" t="s">
        <v>55</v>
      </c>
      <c r="B215" s="72"/>
      <c r="C215" s="66">
        <v>1983</v>
      </c>
      <c r="D215" s="30"/>
      <c r="E215" s="66">
        <v>1983</v>
      </c>
      <c r="F215" s="31"/>
      <c r="G215" s="67">
        <v>815</v>
      </c>
      <c r="H215" s="67"/>
      <c r="I215" s="33">
        <v>232</v>
      </c>
      <c r="J215" s="33">
        <v>18</v>
      </c>
      <c r="K215" s="33">
        <v>6</v>
      </c>
      <c r="L215" s="33">
        <v>5</v>
      </c>
      <c r="M215" s="33">
        <v>14</v>
      </c>
      <c r="N215" s="33"/>
      <c r="O215" s="33"/>
      <c r="P215" s="33"/>
      <c r="Q215" s="33">
        <v>1</v>
      </c>
      <c r="R215" s="33">
        <v>10</v>
      </c>
      <c r="S215" s="33">
        <v>13</v>
      </c>
      <c r="T215" s="33">
        <v>827</v>
      </c>
      <c r="U215" s="31">
        <v>1941</v>
      </c>
      <c r="V215" s="33">
        <v>42</v>
      </c>
      <c r="W215" s="49">
        <v>0</v>
      </c>
    </row>
    <row r="216" spans="1:31" ht="18" thickBot="1" x14ac:dyDescent="0.45">
      <c r="A216" s="44"/>
      <c r="B216" s="73"/>
      <c r="C216" s="30">
        <f>C214-C215</f>
        <v>0</v>
      </c>
      <c r="D216" s="30"/>
      <c r="E216" s="52">
        <f t="shared" ref="E216:G216" si="138">E214-E215</f>
        <v>-1</v>
      </c>
      <c r="F216" s="31">
        <f t="shared" si="138"/>
        <v>1131</v>
      </c>
      <c r="G216" s="52">
        <f t="shared" si="138"/>
        <v>-29</v>
      </c>
      <c r="H216" s="52"/>
      <c r="I216" s="31">
        <f t="shared" ref="I216:W216" si="139">I214-I215</f>
        <v>-186</v>
      </c>
      <c r="J216" s="31">
        <f t="shared" si="139"/>
        <v>-18</v>
      </c>
      <c r="K216" s="31">
        <f t="shared" si="139"/>
        <v>-3</v>
      </c>
      <c r="L216" s="31">
        <f t="shared" si="139"/>
        <v>-4</v>
      </c>
      <c r="M216" s="31">
        <f t="shared" si="139"/>
        <v>-14</v>
      </c>
      <c r="N216" s="31">
        <f t="shared" si="139"/>
        <v>1</v>
      </c>
      <c r="O216" s="31">
        <f t="shared" si="139"/>
        <v>0</v>
      </c>
      <c r="P216" s="31">
        <f t="shared" si="139"/>
        <v>0</v>
      </c>
      <c r="Q216" s="31">
        <f t="shared" si="139"/>
        <v>-1</v>
      </c>
      <c r="R216" s="31">
        <f t="shared" si="139"/>
        <v>-10</v>
      </c>
      <c r="S216" s="31">
        <f t="shared" si="139"/>
        <v>-13</v>
      </c>
      <c r="T216" s="31">
        <f t="shared" si="139"/>
        <v>-827</v>
      </c>
      <c r="U216" s="31">
        <f t="shared" si="139"/>
        <v>27</v>
      </c>
      <c r="V216" s="31">
        <f t="shared" si="139"/>
        <v>-28</v>
      </c>
      <c r="W216" s="30">
        <f t="shared" si="139"/>
        <v>1</v>
      </c>
    </row>
    <row r="217" spans="1:31" ht="18" thickBot="1" x14ac:dyDescent="0.45">
      <c r="A217" s="63" t="s">
        <v>113</v>
      </c>
      <c r="B217" s="72"/>
      <c r="C217" s="29">
        <v>1204</v>
      </c>
      <c r="D217" s="30"/>
      <c r="E217" s="29">
        <v>707</v>
      </c>
      <c r="F217" s="31">
        <v>335</v>
      </c>
      <c r="G217" s="29">
        <v>334</v>
      </c>
      <c r="H217" s="29"/>
      <c r="I217" s="33">
        <v>19</v>
      </c>
      <c r="J217" s="33">
        <v>1</v>
      </c>
      <c r="K217" s="33">
        <v>7</v>
      </c>
      <c r="L217" s="33">
        <v>0</v>
      </c>
      <c r="M217" s="33">
        <v>0</v>
      </c>
      <c r="N217" s="33">
        <v>1</v>
      </c>
      <c r="O217" s="33">
        <v>1</v>
      </c>
      <c r="P217" s="33">
        <v>1</v>
      </c>
      <c r="Q217" s="33">
        <v>0</v>
      </c>
      <c r="R217" s="33">
        <v>0</v>
      </c>
      <c r="S217" s="33"/>
      <c r="T217" s="33"/>
      <c r="U217" s="33">
        <v>699</v>
      </c>
      <c r="V217" s="33">
        <v>8</v>
      </c>
      <c r="W217" s="49">
        <v>497</v>
      </c>
    </row>
    <row r="218" spans="1:31" ht="18" thickBot="1" x14ac:dyDescent="0.45">
      <c r="A218" s="64" t="s">
        <v>113</v>
      </c>
      <c r="B218" s="72"/>
      <c r="C218" s="66">
        <v>1217</v>
      </c>
      <c r="D218" s="30"/>
      <c r="E218" s="66">
        <v>707</v>
      </c>
      <c r="F218" s="31"/>
      <c r="G218" s="67">
        <v>356</v>
      </c>
      <c r="H218" s="67"/>
      <c r="I218" s="33">
        <v>67</v>
      </c>
      <c r="J218" s="33">
        <v>12</v>
      </c>
      <c r="K218" s="33">
        <v>9</v>
      </c>
      <c r="L218" s="33">
        <v>1</v>
      </c>
      <c r="M218" s="33">
        <v>3</v>
      </c>
      <c r="N218" s="33"/>
      <c r="O218" s="33"/>
      <c r="P218" s="33"/>
      <c r="Q218" s="33">
        <v>1</v>
      </c>
      <c r="R218" s="33">
        <v>2</v>
      </c>
      <c r="S218" s="33">
        <v>8</v>
      </c>
      <c r="T218" s="33">
        <v>223</v>
      </c>
      <c r="U218" s="33">
        <v>682</v>
      </c>
      <c r="V218" s="33">
        <v>25</v>
      </c>
      <c r="W218" s="49">
        <v>510</v>
      </c>
    </row>
    <row r="219" spans="1:31" ht="18" thickBot="1" x14ac:dyDescent="0.45">
      <c r="A219" s="44"/>
      <c r="B219" s="73"/>
      <c r="C219" s="52">
        <f>C217-C218</f>
        <v>-13</v>
      </c>
      <c r="D219" s="30"/>
      <c r="E219" s="30">
        <f t="shared" ref="E219:G219" si="140">E217-E218</f>
        <v>0</v>
      </c>
      <c r="F219" s="31">
        <f t="shared" si="140"/>
        <v>335</v>
      </c>
      <c r="G219" s="52">
        <f t="shared" si="140"/>
        <v>-22</v>
      </c>
      <c r="H219" s="52"/>
      <c r="I219" s="31">
        <f t="shared" ref="I219:W219" si="141">I217-I218</f>
        <v>-48</v>
      </c>
      <c r="J219" s="31">
        <f t="shared" si="141"/>
        <v>-11</v>
      </c>
      <c r="K219" s="31">
        <f t="shared" si="141"/>
        <v>-2</v>
      </c>
      <c r="L219" s="31">
        <f t="shared" si="141"/>
        <v>-1</v>
      </c>
      <c r="M219" s="31">
        <f t="shared" si="141"/>
        <v>-3</v>
      </c>
      <c r="N219" s="31">
        <f t="shared" si="141"/>
        <v>1</v>
      </c>
      <c r="O219" s="31">
        <f t="shared" si="141"/>
        <v>1</v>
      </c>
      <c r="P219" s="31">
        <f t="shared" si="141"/>
        <v>1</v>
      </c>
      <c r="Q219" s="31">
        <f t="shared" si="141"/>
        <v>-1</v>
      </c>
      <c r="R219" s="31">
        <f t="shared" si="141"/>
        <v>-2</v>
      </c>
      <c r="S219" s="31">
        <f t="shared" si="141"/>
        <v>-8</v>
      </c>
      <c r="T219" s="31">
        <f t="shared" si="141"/>
        <v>-223</v>
      </c>
      <c r="U219" s="31">
        <f t="shared" si="141"/>
        <v>17</v>
      </c>
      <c r="V219" s="31">
        <f t="shared" si="141"/>
        <v>-17</v>
      </c>
      <c r="W219" s="30">
        <f t="shared" si="141"/>
        <v>-13</v>
      </c>
    </row>
    <row r="220" spans="1:31" ht="18" thickBot="1" x14ac:dyDescent="0.45">
      <c r="A220" s="63" t="s">
        <v>114</v>
      </c>
      <c r="B220" s="72"/>
      <c r="C220" s="29">
        <v>2049</v>
      </c>
      <c r="D220" s="30"/>
      <c r="E220" s="29">
        <v>1378</v>
      </c>
      <c r="F220" s="31">
        <v>570</v>
      </c>
      <c r="G220" s="29">
        <v>728</v>
      </c>
      <c r="H220" s="29"/>
      <c r="I220" s="33">
        <v>44</v>
      </c>
      <c r="J220" s="33">
        <v>0</v>
      </c>
      <c r="K220" s="33">
        <v>6</v>
      </c>
      <c r="L220" s="33">
        <v>0</v>
      </c>
      <c r="M220" s="33">
        <v>0</v>
      </c>
      <c r="N220" s="33">
        <v>2</v>
      </c>
      <c r="O220" s="33">
        <v>2</v>
      </c>
      <c r="P220" s="33">
        <v>2</v>
      </c>
      <c r="Q220" s="33">
        <v>0</v>
      </c>
      <c r="R220" s="33">
        <v>0</v>
      </c>
      <c r="S220" s="33"/>
      <c r="T220" s="33"/>
      <c r="U220" s="31">
        <v>1354</v>
      </c>
      <c r="V220" s="33">
        <v>24</v>
      </c>
      <c r="W220" s="49">
        <v>671</v>
      </c>
    </row>
    <row r="221" spans="1:31" ht="18" thickBot="1" x14ac:dyDescent="0.45">
      <c r="A221" s="64" t="s">
        <v>114</v>
      </c>
      <c r="B221" s="72"/>
      <c r="C221" s="66">
        <v>2076</v>
      </c>
      <c r="D221" s="30"/>
      <c r="E221" s="66">
        <v>1378</v>
      </c>
      <c r="F221" s="31"/>
      <c r="G221" s="67">
        <v>748</v>
      </c>
      <c r="H221" s="67"/>
      <c r="I221" s="33">
        <v>147</v>
      </c>
      <c r="J221" s="33">
        <v>15</v>
      </c>
      <c r="K221" s="33">
        <v>6</v>
      </c>
      <c r="L221" s="33">
        <v>6</v>
      </c>
      <c r="M221" s="33">
        <v>3</v>
      </c>
      <c r="N221" s="33"/>
      <c r="O221" s="33"/>
      <c r="P221" s="33"/>
      <c r="Q221" s="33">
        <v>1</v>
      </c>
      <c r="R221" s="33">
        <v>11</v>
      </c>
      <c r="S221" s="33">
        <v>6</v>
      </c>
      <c r="T221" s="33">
        <v>399</v>
      </c>
      <c r="U221" s="31">
        <v>1342</v>
      </c>
      <c r="V221" s="33">
        <v>36</v>
      </c>
      <c r="W221" s="49">
        <v>698</v>
      </c>
    </row>
    <row r="222" spans="1:31" ht="18" thickBot="1" x14ac:dyDescent="0.45">
      <c r="A222" s="44"/>
      <c r="B222" s="73"/>
      <c r="C222" s="52">
        <f>C220-C221</f>
        <v>-27</v>
      </c>
      <c r="D222" s="30"/>
      <c r="E222" s="30">
        <f t="shared" ref="E222:G222" si="142">E220-E221</f>
        <v>0</v>
      </c>
      <c r="F222" s="31">
        <f t="shared" si="142"/>
        <v>570</v>
      </c>
      <c r="G222" s="52">
        <f t="shared" si="142"/>
        <v>-20</v>
      </c>
      <c r="H222" s="52"/>
      <c r="I222" s="31">
        <f t="shared" ref="I222:W222" si="143">I220-I221</f>
        <v>-103</v>
      </c>
      <c r="J222" s="31">
        <f t="shared" si="143"/>
        <v>-15</v>
      </c>
      <c r="K222" s="31">
        <f t="shared" si="143"/>
        <v>0</v>
      </c>
      <c r="L222" s="31">
        <f t="shared" si="143"/>
        <v>-6</v>
      </c>
      <c r="M222" s="31">
        <f t="shared" si="143"/>
        <v>-3</v>
      </c>
      <c r="N222" s="31">
        <f t="shared" si="143"/>
        <v>2</v>
      </c>
      <c r="O222" s="31">
        <f t="shared" si="143"/>
        <v>2</v>
      </c>
      <c r="P222" s="31">
        <f t="shared" si="143"/>
        <v>2</v>
      </c>
      <c r="Q222" s="31">
        <f t="shared" si="143"/>
        <v>-1</v>
      </c>
      <c r="R222" s="31">
        <f t="shared" si="143"/>
        <v>-11</v>
      </c>
      <c r="S222" s="31">
        <f t="shared" si="143"/>
        <v>-6</v>
      </c>
      <c r="T222" s="31">
        <f t="shared" si="143"/>
        <v>-399</v>
      </c>
      <c r="U222" s="31">
        <f t="shared" si="143"/>
        <v>12</v>
      </c>
      <c r="V222" s="31">
        <f t="shared" si="143"/>
        <v>-12</v>
      </c>
      <c r="W222" s="30">
        <f t="shared" si="143"/>
        <v>-27</v>
      </c>
    </row>
    <row r="223" spans="1:31" ht="18" thickBot="1" x14ac:dyDescent="0.45">
      <c r="A223" s="68" t="s">
        <v>115</v>
      </c>
      <c r="B223" s="28" t="s">
        <v>45</v>
      </c>
      <c r="C223" s="29">
        <v>4575</v>
      </c>
      <c r="D223" s="30"/>
      <c r="E223" s="29">
        <v>3286</v>
      </c>
      <c r="F223" s="31">
        <v>1641</v>
      </c>
      <c r="G223" s="29">
        <v>1489</v>
      </c>
      <c r="H223" s="29"/>
      <c r="I223" s="31">
        <v>84</v>
      </c>
      <c r="J223" s="33">
        <v>1</v>
      </c>
      <c r="K223" s="33">
        <v>26</v>
      </c>
      <c r="L223" s="33">
        <v>1</v>
      </c>
      <c r="M223" s="33">
        <v>1</v>
      </c>
      <c r="N223" s="33">
        <v>2</v>
      </c>
      <c r="O223" s="33">
        <v>1</v>
      </c>
      <c r="P223" s="33">
        <v>1</v>
      </c>
      <c r="Q223" s="33">
        <v>1</v>
      </c>
      <c r="R223" s="33">
        <v>0</v>
      </c>
      <c r="S223" s="33"/>
      <c r="T223" s="33"/>
      <c r="U223" s="31">
        <v>3248</v>
      </c>
      <c r="V223" s="31">
        <v>38</v>
      </c>
      <c r="W223" s="34">
        <v>1289</v>
      </c>
      <c r="X223" s="58">
        <v>1</v>
      </c>
      <c r="Y223" s="70">
        <v>2</v>
      </c>
      <c r="Z223" s="71">
        <v>1</v>
      </c>
      <c r="AA223" s="43">
        <v>2</v>
      </c>
      <c r="AB223" s="43">
        <v>2</v>
      </c>
      <c r="AC223" s="43">
        <v>1</v>
      </c>
      <c r="AE223" s="43">
        <v>3</v>
      </c>
    </row>
    <row r="224" spans="1:31" ht="18" thickBot="1" x14ac:dyDescent="0.45">
      <c r="A224" s="69" t="s">
        <v>115</v>
      </c>
      <c r="B224" s="38" t="s">
        <v>47</v>
      </c>
      <c r="C224" s="39">
        <v>4615</v>
      </c>
      <c r="D224" s="30"/>
      <c r="E224" s="39">
        <v>3287</v>
      </c>
      <c r="F224" s="39"/>
      <c r="G224" s="39">
        <v>1531</v>
      </c>
      <c r="H224" s="39"/>
      <c r="I224" s="39">
        <v>393</v>
      </c>
      <c r="J224" s="40">
        <v>39</v>
      </c>
      <c r="K224" s="40">
        <v>25</v>
      </c>
      <c r="L224" s="40">
        <v>12</v>
      </c>
      <c r="M224" s="40">
        <v>12</v>
      </c>
      <c r="N224" s="40"/>
      <c r="O224" s="40"/>
      <c r="P224" s="40"/>
      <c r="Q224" s="40">
        <v>5</v>
      </c>
      <c r="R224" s="39">
        <v>31</v>
      </c>
      <c r="S224" s="40">
        <v>31</v>
      </c>
      <c r="T224" s="39">
        <v>1086</v>
      </c>
      <c r="U224" s="39">
        <v>3165</v>
      </c>
      <c r="V224" s="39">
        <v>122</v>
      </c>
      <c r="W224" s="34">
        <v>1328</v>
      </c>
    </row>
    <row r="225" spans="1:32" ht="18" thickBot="1" x14ac:dyDescent="0.45">
      <c r="A225" s="44"/>
      <c r="B225" s="45" t="s">
        <v>48</v>
      </c>
      <c r="C225" s="52">
        <f>C223-C224</f>
        <v>-40</v>
      </c>
      <c r="D225" s="30"/>
      <c r="E225" s="52">
        <f t="shared" ref="E225:G225" si="144">E223-E224</f>
        <v>-1</v>
      </c>
      <c r="F225" s="31">
        <f t="shared" si="144"/>
        <v>1641</v>
      </c>
      <c r="G225" s="52">
        <f t="shared" si="144"/>
        <v>-42</v>
      </c>
      <c r="H225" s="52"/>
      <c r="I225" s="31">
        <f t="shared" ref="I225:W225" si="145">I223-I224</f>
        <v>-309</v>
      </c>
      <c r="J225" s="31">
        <f t="shared" si="145"/>
        <v>-38</v>
      </c>
      <c r="K225" s="31">
        <f t="shared" si="145"/>
        <v>1</v>
      </c>
      <c r="L225" s="31">
        <f t="shared" si="145"/>
        <v>-11</v>
      </c>
      <c r="M225" s="31">
        <f t="shared" si="145"/>
        <v>-11</v>
      </c>
      <c r="N225" s="31">
        <f t="shared" si="145"/>
        <v>2</v>
      </c>
      <c r="O225" s="31">
        <f t="shared" si="145"/>
        <v>1</v>
      </c>
      <c r="P225" s="31">
        <f t="shared" si="145"/>
        <v>1</v>
      </c>
      <c r="Q225" s="31">
        <f t="shared" si="145"/>
        <v>-4</v>
      </c>
      <c r="R225" s="31">
        <f t="shared" si="145"/>
        <v>-31</v>
      </c>
      <c r="S225" s="31">
        <f t="shared" si="145"/>
        <v>-31</v>
      </c>
      <c r="T225" s="31">
        <f t="shared" si="145"/>
        <v>-1086</v>
      </c>
      <c r="U225" s="31">
        <f t="shared" si="145"/>
        <v>83</v>
      </c>
      <c r="V225" s="31">
        <f t="shared" si="145"/>
        <v>-84</v>
      </c>
      <c r="W225" s="30">
        <f t="shared" si="145"/>
        <v>-39</v>
      </c>
    </row>
    <row r="226" spans="1:32" ht="18" thickBot="1" x14ac:dyDescent="0.45">
      <c r="A226" s="63" t="s">
        <v>55</v>
      </c>
      <c r="B226" s="72"/>
      <c r="C226" s="29">
        <v>1523</v>
      </c>
      <c r="D226" s="30"/>
      <c r="E226" s="29">
        <v>1522</v>
      </c>
      <c r="F226" s="31">
        <v>867</v>
      </c>
      <c r="G226" s="29">
        <v>600</v>
      </c>
      <c r="H226" s="29"/>
      <c r="I226" s="33">
        <v>31</v>
      </c>
      <c r="J226" s="33">
        <v>1</v>
      </c>
      <c r="K226" s="33">
        <v>7</v>
      </c>
      <c r="L226" s="33">
        <v>1</v>
      </c>
      <c r="M226" s="33">
        <v>0</v>
      </c>
      <c r="N226" s="33">
        <v>1</v>
      </c>
      <c r="O226" s="33">
        <v>0</v>
      </c>
      <c r="P226" s="33">
        <v>0</v>
      </c>
      <c r="Q226" s="33">
        <v>1</v>
      </c>
      <c r="R226" s="33">
        <v>0</v>
      </c>
      <c r="S226" s="33"/>
      <c r="T226" s="33"/>
      <c r="U226" s="31">
        <v>1509</v>
      </c>
      <c r="V226" s="33">
        <v>13</v>
      </c>
      <c r="W226" s="49">
        <v>1</v>
      </c>
    </row>
    <row r="227" spans="1:32" ht="18" thickBot="1" x14ac:dyDescent="0.45">
      <c r="A227" s="64" t="s">
        <v>55</v>
      </c>
      <c r="B227" s="72"/>
      <c r="C227" s="66">
        <v>1523</v>
      </c>
      <c r="D227" s="30"/>
      <c r="E227" s="66">
        <v>1523</v>
      </c>
      <c r="F227" s="31"/>
      <c r="G227" s="67">
        <v>613</v>
      </c>
      <c r="H227" s="67"/>
      <c r="I227" s="33">
        <v>197</v>
      </c>
      <c r="J227" s="33">
        <v>11</v>
      </c>
      <c r="K227" s="33">
        <v>9</v>
      </c>
      <c r="L227" s="33">
        <v>3</v>
      </c>
      <c r="M227" s="33">
        <v>8</v>
      </c>
      <c r="N227" s="33"/>
      <c r="O227" s="33"/>
      <c r="P227" s="33"/>
      <c r="Q227" s="33">
        <v>2</v>
      </c>
      <c r="R227" s="33">
        <v>13</v>
      </c>
      <c r="S227" s="33">
        <v>13</v>
      </c>
      <c r="T227" s="33">
        <v>602</v>
      </c>
      <c r="U227" s="31">
        <v>1471</v>
      </c>
      <c r="V227" s="33">
        <v>52</v>
      </c>
      <c r="W227" s="49">
        <v>0</v>
      </c>
    </row>
    <row r="228" spans="1:32" ht="18" thickBot="1" x14ac:dyDescent="0.45">
      <c r="A228" s="44"/>
      <c r="B228" s="73"/>
      <c r="C228" s="30">
        <f>C226-C227</f>
        <v>0</v>
      </c>
      <c r="D228" s="30"/>
      <c r="E228" s="52">
        <f t="shared" ref="E228:G228" si="146">E226-E227</f>
        <v>-1</v>
      </c>
      <c r="F228" s="31">
        <f t="shared" si="146"/>
        <v>867</v>
      </c>
      <c r="G228" s="52">
        <f t="shared" si="146"/>
        <v>-13</v>
      </c>
      <c r="H228" s="52"/>
      <c r="I228" s="31">
        <f t="shared" ref="I228:W228" si="147">I226-I227</f>
        <v>-166</v>
      </c>
      <c r="J228" s="31">
        <f t="shared" si="147"/>
        <v>-10</v>
      </c>
      <c r="K228" s="31">
        <f t="shared" si="147"/>
        <v>-2</v>
      </c>
      <c r="L228" s="31">
        <f t="shared" si="147"/>
        <v>-2</v>
      </c>
      <c r="M228" s="31">
        <f t="shared" si="147"/>
        <v>-8</v>
      </c>
      <c r="N228" s="31">
        <f t="shared" si="147"/>
        <v>1</v>
      </c>
      <c r="O228" s="31">
        <f t="shared" si="147"/>
        <v>0</v>
      </c>
      <c r="P228" s="31">
        <f t="shared" si="147"/>
        <v>0</v>
      </c>
      <c r="Q228" s="31">
        <f t="shared" si="147"/>
        <v>-1</v>
      </c>
      <c r="R228" s="31">
        <f t="shared" si="147"/>
        <v>-13</v>
      </c>
      <c r="S228" s="31">
        <f t="shared" si="147"/>
        <v>-13</v>
      </c>
      <c r="T228" s="31">
        <f t="shared" si="147"/>
        <v>-602</v>
      </c>
      <c r="U228" s="31">
        <f t="shared" si="147"/>
        <v>38</v>
      </c>
      <c r="V228" s="31">
        <f t="shared" si="147"/>
        <v>-39</v>
      </c>
      <c r="W228" s="30">
        <f t="shared" si="147"/>
        <v>1</v>
      </c>
    </row>
    <row r="229" spans="1:32" ht="18" thickBot="1" x14ac:dyDescent="0.45">
      <c r="A229" s="74" t="s">
        <v>116</v>
      </c>
      <c r="B229" s="72"/>
      <c r="C229" s="29">
        <v>1729</v>
      </c>
      <c r="D229" s="30"/>
      <c r="E229" s="29">
        <v>948</v>
      </c>
      <c r="F229" s="31">
        <v>417</v>
      </c>
      <c r="G229" s="29">
        <v>475</v>
      </c>
      <c r="H229" s="29"/>
      <c r="I229" s="33">
        <v>24</v>
      </c>
      <c r="J229" s="33">
        <v>0</v>
      </c>
      <c r="K229" s="33">
        <v>12</v>
      </c>
      <c r="L229" s="33">
        <v>0</v>
      </c>
      <c r="M229" s="33">
        <v>0</v>
      </c>
      <c r="N229" s="33">
        <v>0</v>
      </c>
      <c r="O229" s="33">
        <v>1</v>
      </c>
      <c r="P229" s="33">
        <v>0</v>
      </c>
      <c r="Q229" s="33">
        <v>0</v>
      </c>
      <c r="R229" s="33">
        <v>0</v>
      </c>
      <c r="S229" s="33"/>
      <c r="T229" s="33"/>
      <c r="U229" s="33">
        <v>929</v>
      </c>
      <c r="V229" s="33">
        <v>19</v>
      </c>
      <c r="W229" s="49">
        <v>781</v>
      </c>
      <c r="X229" s="58"/>
      <c r="Y229" s="70"/>
    </row>
    <row r="230" spans="1:32" ht="18" thickBot="1" x14ac:dyDescent="0.45">
      <c r="A230" s="75" t="s">
        <v>116</v>
      </c>
      <c r="B230" s="72"/>
      <c r="C230" s="66">
        <v>1748</v>
      </c>
      <c r="D230" s="30"/>
      <c r="E230" s="66">
        <v>948</v>
      </c>
      <c r="F230" s="31"/>
      <c r="G230" s="67">
        <v>494</v>
      </c>
      <c r="H230" s="67"/>
      <c r="I230" s="33">
        <v>100</v>
      </c>
      <c r="J230" s="33">
        <v>14</v>
      </c>
      <c r="K230" s="33">
        <v>7</v>
      </c>
      <c r="L230" s="33">
        <v>6</v>
      </c>
      <c r="M230" s="33">
        <v>3</v>
      </c>
      <c r="N230" s="33"/>
      <c r="O230" s="33"/>
      <c r="P230" s="33"/>
      <c r="Q230" s="33">
        <v>3</v>
      </c>
      <c r="R230" s="33">
        <v>9</v>
      </c>
      <c r="S230" s="33">
        <v>9</v>
      </c>
      <c r="T230" s="33">
        <v>259</v>
      </c>
      <c r="U230" s="33">
        <v>904</v>
      </c>
      <c r="V230" s="33">
        <v>44</v>
      </c>
      <c r="W230" s="49">
        <v>800</v>
      </c>
    </row>
    <row r="231" spans="1:32" ht="18" thickBot="1" x14ac:dyDescent="0.45">
      <c r="A231" s="44"/>
      <c r="B231" s="73"/>
      <c r="C231" s="52">
        <f>C229-C230</f>
        <v>-19</v>
      </c>
      <c r="D231" s="30"/>
      <c r="E231" s="30">
        <f t="shared" ref="E231:G231" si="148">E229-E230</f>
        <v>0</v>
      </c>
      <c r="F231" s="31">
        <f t="shared" si="148"/>
        <v>417</v>
      </c>
      <c r="G231" s="52">
        <f t="shared" si="148"/>
        <v>-19</v>
      </c>
      <c r="H231" s="52"/>
      <c r="I231" s="31">
        <f t="shared" ref="I231:W231" si="149">I229-I230</f>
        <v>-76</v>
      </c>
      <c r="J231" s="31">
        <f t="shared" si="149"/>
        <v>-14</v>
      </c>
      <c r="K231" s="31">
        <f t="shared" si="149"/>
        <v>5</v>
      </c>
      <c r="L231" s="31">
        <f t="shared" si="149"/>
        <v>-6</v>
      </c>
      <c r="M231" s="31">
        <f t="shared" si="149"/>
        <v>-3</v>
      </c>
      <c r="N231" s="31">
        <f t="shared" si="149"/>
        <v>0</v>
      </c>
      <c r="O231" s="31">
        <f t="shared" si="149"/>
        <v>1</v>
      </c>
      <c r="P231" s="31">
        <f t="shared" si="149"/>
        <v>0</v>
      </c>
      <c r="Q231" s="31">
        <f t="shared" si="149"/>
        <v>-3</v>
      </c>
      <c r="R231" s="31">
        <f t="shared" si="149"/>
        <v>-9</v>
      </c>
      <c r="S231" s="31">
        <f t="shared" si="149"/>
        <v>-9</v>
      </c>
      <c r="T231" s="31">
        <f t="shared" si="149"/>
        <v>-259</v>
      </c>
      <c r="U231" s="31">
        <f t="shared" si="149"/>
        <v>25</v>
      </c>
      <c r="V231" s="31">
        <f t="shared" si="149"/>
        <v>-25</v>
      </c>
      <c r="W231" s="30">
        <f t="shared" si="149"/>
        <v>-19</v>
      </c>
    </row>
    <row r="232" spans="1:32" ht="18" thickBot="1" x14ac:dyDescent="0.45">
      <c r="A232" s="63" t="s">
        <v>117</v>
      </c>
      <c r="B232" s="72"/>
      <c r="C232" s="29">
        <v>1323</v>
      </c>
      <c r="D232" s="30"/>
      <c r="E232" s="29">
        <v>816</v>
      </c>
      <c r="F232" s="31">
        <v>357</v>
      </c>
      <c r="G232" s="29">
        <v>414</v>
      </c>
      <c r="H232" s="29"/>
      <c r="I232" s="33">
        <v>29</v>
      </c>
      <c r="J232" s="33">
        <v>0</v>
      </c>
      <c r="K232" s="33">
        <v>7</v>
      </c>
      <c r="L232" s="33">
        <v>0</v>
      </c>
      <c r="M232" s="33">
        <v>1</v>
      </c>
      <c r="N232" s="33">
        <v>1</v>
      </c>
      <c r="O232" s="33">
        <v>0</v>
      </c>
      <c r="P232" s="33">
        <v>1</v>
      </c>
      <c r="Q232" s="33">
        <v>0</v>
      </c>
      <c r="R232" s="33">
        <v>0</v>
      </c>
      <c r="S232" s="33"/>
      <c r="T232" s="33"/>
      <c r="U232" s="33">
        <v>810</v>
      </c>
      <c r="V232" s="33">
        <v>6</v>
      </c>
      <c r="W232" s="49">
        <v>507</v>
      </c>
    </row>
    <row r="233" spans="1:32" ht="18" thickBot="1" x14ac:dyDescent="0.45">
      <c r="A233" s="64" t="s">
        <v>117</v>
      </c>
      <c r="B233" s="72"/>
      <c r="C233" s="66">
        <v>1344</v>
      </c>
      <c r="D233" s="30"/>
      <c r="E233" s="66">
        <v>816</v>
      </c>
      <c r="F233" s="31"/>
      <c r="G233" s="67">
        <v>424</v>
      </c>
      <c r="H233" s="67"/>
      <c r="I233" s="33">
        <v>96</v>
      </c>
      <c r="J233" s="33">
        <v>14</v>
      </c>
      <c r="K233" s="33">
        <v>9</v>
      </c>
      <c r="L233" s="33">
        <v>3</v>
      </c>
      <c r="M233" s="33">
        <v>1</v>
      </c>
      <c r="N233" s="33"/>
      <c r="O233" s="33"/>
      <c r="P233" s="33"/>
      <c r="Q233" s="33">
        <v>0</v>
      </c>
      <c r="R233" s="33">
        <v>9</v>
      </c>
      <c r="S233" s="33">
        <v>9</v>
      </c>
      <c r="T233" s="33">
        <v>225</v>
      </c>
      <c r="U233" s="33">
        <v>790</v>
      </c>
      <c r="V233" s="33">
        <v>26</v>
      </c>
      <c r="W233" s="49">
        <v>528</v>
      </c>
    </row>
    <row r="234" spans="1:32" ht="18" thickBot="1" x14ac:dyDescent="0.45">
      <c r="A234" s="44"/>
      <c r="B234" s="73"/>
      <c r="C234" s="52">
        <f>C232-C233</f>
        <v>-21</v>
      </c>
      <c r="D234" s="30"/>
      <c r="E234" s="30">
        <f t="shared" ref="E234:G234" si="150">E232-E233</f>
        <v>0</v>
      </c>
      <c r="F234" s="31">
        <f t="shared" si="150"/>
        <v>357</v>
      </c>
      <c r="G234" s="52">
        <f t="shared" si="150"/>
        <v>-10</v>
      </c>
      <c r="H234" s="52"/>
      <c r="I234" s="31">
        <f t="shared" ref="I234:W234" si="151">I232-I233</f>
        <v>-67</v>
      </c>
      <c r="J234" s="31">
        <f t="shared" si="151"/>
        <v>-14</v>
      </c>
      <c r="K234" s="31">
        <f t="shared" si="151"/>
        <v>-2</v>
      </c>
      <c r="L234" s="31">
        <f t="shared" si="151"/>
        <v>-3</v>
      </c>
      <c r="M234" s="31">
        <f t="shared" si="151"/>
        <v>0</v>
      </c>
      <c r="N234" s="31">
        <f t="shared" si="151"/>
        <v>1</v>
      </c>
      <c r="O234" s="31">
        <f t="shared" si="151"/>
        <v>0</v>
      </c>
      <c r="P234" s="31">
        <f t="shared" si="151"/>
        <v>1</v>
      </c>
      <c r="Q234" s="31">
        <f t="shared" si="151"/>
        <v>0</v>
      </c>
      <c r="R234" s="31">
        <f t="shared" si="151"/>
        <v>-9</v>
      </c>
      <c r="S234" s="31">
        <f t="shared" si="151"/>
        <v>-9</v>
      </c>
      <c r="T234" s="31">
        <f t="shared" si="151"/>
        <v>-225</v>
      </c>
      <c r="U234" s="31">
        <f t="shared" si="151"/>
        <v>20</v>
      </c>
      <c r="V234" s="31">
        <f t="shared" si="151"/>
        <v>-20</v>
      </c>
      <c r="W234" s="30">
        <f t="shared" si="151"/>
        <v>-21</v>
      </c>
    </row>
    <row r="235" spans="1:32" ht="18" thickBot="1" x14ac:dyDescent="0.45">
      <c r="A235" s="68" t="s">
        <v>118</v>
      </c>
      <c r="B235" s="28" t="s">
        <v>45</v>
      </c>
      <c r="C235" s="29">
        <v>7970</v>
      </c>
      <c r="D235" s="30"/>
      <c r="E235" s="29">
        <v>5605</v>
      </c>
      <c r="F235" s="31">
        <v>2866</v>
      </c>
      <c r="G235" s="29">
        <v>2394</v>
      </c>
      <c r="H235" s="29"/>
      <c r="I235" s="31">
        <v>185</v>
      </c>
      <c r="J235" s="33">
        <v>0</v>
      </c>
      <c r="K235" s="33">
        <v>49</v>
      </c>
      <c r="L235" s="33">
        <v>3</v>
      </c>
      <c r="M235" s="33">
        <v>1</v>
      </c>
      <c r="N235" s="33">
        <v>1</v>
      </c>
      <c r="O235" s="33">
        <v>9</v>
      </c>
      <c r="P235" s="33">
        <v>10</v>
      </c>
      <c r="Q235" s="33">
        <v>2</v>
      </c>
      <c r="R235" s="33">
        <v>2</v>
      </c>
      <c r="S235" s="33"/>
      <c r="T235" s="33"/>
      <c r="U235" s="31">
        <v>5522</v>
      </c>
      <c r="V235" s="31">
        <v>83</v>
      </c>
      <c r="W235" s="34">
        <v>2365</v>
      </c>
      <c r="X235" s="58">
        <v>1</v>
      </c>
      <c r="Y235" s="70">
        <v>3</v>
      </c>
      <c r="Z235" s="71">
        <v>1</v>
      </c>
      <c r="AA235" s="43">
        <v>3</v>
      </c>
      <c r="AB235" s="43">
        <v>2</v>
      </c>
      <c r="AC235" s="43">
        <v>2</v>
      </c>
      <c r="AE235" s="43">
        <v>3</v>
      </c>
      <c r="AF235" s="43">
        <v>1</v>
      </c>
    </row>
    <row r="236" spans="1:32" ht="18" thickBot="1" x14ac:dyDescent="0.45">
      <c r="A236" s="69" t="s">
        <v>118</v>
      </c>
      <c r="B236" s="38" t="s">
        <v>47</v>
      </c>
      <c r="C236" s="39">
        <v>8015</v>
      </c>
      <c r="D236" s="30"/>
      <c r="E236" s="39">
        <v>5609</v>
      </c>
      <c r="F236" s="39"/>
      <c r="G236" s="39">
        <v>2508</v>
      </c>
      <c r="H236" s="39"/>
      <c r="I236" s="39">
        <v>846</v>
      </c>
      <c r="J236" s="40">
        <v>70</v>
      </c>
      <c r="K236" s="40">
        <v>38</v>
      </c>
      <c r="L236" s="40">
        <v>25</v>
      </c>
      <c r="M236" s="40">
        <v>44</v>
      </c>
      <c r="N236" s="40"/>
      <c r="O236" s="40"/>
      <c r="P236" s="40"/>
      <c r="Q236" s="40">
        <v>11</v>
      </c>
      <c r="R236" s="39">
        <v>59</v>
      </c>
      <c r="S236" s="40">
        <v>48</v>
      </c>
      <c r="T236" s="39">
        <v>1611</v>
      </c>
      <c r="U236" s="39">
        <v>5260</v>
      </c>
      <c r="V236" s="39">
        <v>349</v>
      </c>
      <c r="W236" s="34">
        <v>2406</v>
      </c>
    </row>
    <row r="237" spans="1:32" ht="18" thickBot="1" x14ac:dyDescent="0.45">
      <c r="A237" s="44"/>
      <c r="B237" s="45" t="s">
        <v>48</v>
      </c>
      <c r="C237" s="52">
        <f>C235-C236</f>
        <v>-45</v>
      </c>
      <c r="D237" s="30"/>
      <c r="E237" s="52">
        <f t="shared" ref="E237:G237" si="152">E235-E236</f>
        <v>-4</v>
      </c>
      <c r="F237" s="31">
        <f t="shared" si="152"/>
        <v>2866</v>
      </c>
      <c r="G237" s="52">
        <f t="shared" si="152"/>
        <v>-114</v>
      </c>
      <c r="H237" s="52"/>
      <c r="I237" s="31">
        <f t="shared" ref="I237:W237" si="153">I235-I236</f>
        <v>-661</v>
      </c>
      <c r="J237" s="31">
        <f t="shared" si="153"/>
        <v>-70</v>
      </c>
      <c r="K237" s="31">
        <f t="shared" si="153"/>
        <v>11</v>
      </c>
      <c r="L237" s="31">
        <f t="shared" si="153"/>
        <v>-22</v>
      </c>
      <c r="M237" s="31">
        <f t="shared" si="153"/>
        <v>-43</v>
      </c>
      <c r="N237" s="31">
        <f t="shared" si="153"/>
        <v>1</v>
      </c>
      <c r="O237" s="31">
        <f t="shared" si="153"/>
        <v>9</v>
      </c>
      <c r="P237" s="31">
        <f t="shared" si="153"/>
        <v>10</v>
      </c>
      <c r="Q237" s="31">
        <f t="shared" si="153"/>
        <v>-9</v>
      </c>
      <c r="R237" s="31">
        <f t="shared" si="153"/>
        <v>-57</v>
      </c>
      <c r="S237" s="31">
        <f t="shared" si="153"/>
        <v>-48</v>
      </c>
      <c r="T237" s="31">
        <f t="shared" si="153"/>
        <v>-1611</v>
      </c>
      <c r="U237" s="31">
        <f t="shared" si="153"/>
        <v>262</v>
      </c>
      <c r="V237" s="31">
        <f t="shared" si="153"/>
        <v>-266</v>
      </c>
      <c r="W237" s="30">
        <f t="shared" si="153"/>
        <v>-41</v>
      </c>
    </row>
    <row r="238" spans="1:32" ht="18" thickBot="1" x14ac:dyDescent="0.45">
      <c r="A238" s="63" t="s">
        <v>55</v>
      </c>
      <c r="B238" s="72"/>
      <c r="C238" s="29">
        <v>2433</v>
      </c>
      <c r="D238" s="30"/>
      <c r="E238" s="29">
        <v>2431</v>
      </c>
      <c r="F238" s="31">
        <v>1397</v>
      </c>
      <c r="G238" s="29">
        <v>921</v>
      </c>
      <c r="H238" s="29"/>
      <c r="I238" s="33">
        <v>63</v>
      </c>
      <c r="J238" s="33">
        <v>0</v>
      </c>
      <c r="K238" s="33">
        <v>15</v>
      </c>
      <c r="L238" s="33">
        <v>2</v>
      </c>
      <c r="M238" s="33">
        <v>0</v>
      </c>
      <c r="N238" s="33">
        <v>1</v>
      </c>
      <c r="O238" s="33">
        <v>1</v>
      </c>
      <c r="P238" s="33">
        <v>3</v>
      </c>
      <c r="Q238" s="33">
        <v>0</v>
      </c>
      <c r="R238" s="33">
        <v>0</v>
      </c>
      <c r="S238" s="33"/>
      <c r="T238" s="33"/>
      <c r="U238" s="31">
        <v>2403</v>
      </c>
      <c r="V238" s="33">
        <v>28</v>
      </c>
      <c r="W238" s="49">
        <v>2</v>
      </c>
    </row>
    <row r="239" spans="1:32" ht="18" thickBot="1" x14ac:dyDescent="0.45">
      <c r="A239" s="64" t="s">
        <v>55</v>
      </c>
      <c r="B239" s="72"/>
      <c r="C239" s="66">
        <v>2433</v>
      </c>
      <c r="D239" s="30"/>
      <c r="E239" s="66">
        <v>2433</v>
      </c>
      <c r="F239" s="31"/>
      <c r="G239" s="67">
        <v>950</v>
      </c>
      <c r="H239" s="67"/>
      <c r="I239" s="33">
        <v>362</v>
      </c>
      <c r="J239" s="33">
        <v>21</v>
      </c>
      <c r="K239" s="33">
        <v>11</v>
      </c>
      <c r="L239" s="33">
        <v>12</v>
      </c>
      <c r="M239" s="33">
        <v>21</v>
      </c>
      <c r="N239" s="33"/>
      <c r="O239" s="33"/>
      <c r="P239" s="33"/>
      <c r="Q239" s="33">
        <v>4</v>
      </c>
      <c r="R239" s="33">
        <v>27</v>
      </c>
      <c r="S239" s="33">
        <v>23</v>
      </c>
      <c r="T239" s="33">
        <v>865</v>
      </c>
      <c r="U239" s="31">
        <v>2296</v>
      </c>
      <c r="V239" s="33">
        <v>137</v>
      </c>
      <c r="W239" s="49">
        <v>0</v>
      </c>
    </row>
    <row r="240" spans="1:32" ht="18" thickBot="1" x14ac:dyDescent="0.45">
      <c r="A240" s="44"/>
      <c r="B240" s="73"/>
      <c r="C240" s="30">
        <f>C238-C239</f>
        <v>0</v>
      </c>
      <c r="D240" s="30"/>
      <c r="E240" s="52">
        <f t="shared" ref="E240:G240" si="154">E238-E239</f>
        <v>-2</v>
      </c>
      <c r="F240" s="31">
        <f t="shared" si="154"/>
        <v>1397</v>
      </c>
      <c r="G240" s="52">
        <f t="shared" si="154"/>
        <v>-29</v>
      </c>
      <c r="H240" s="52"/>
      <c r="I240" s="31">
        <f t="shared" ref="I240:W240" si="155">I238-I239</f>
        <v>-299</v>
      </c>
      <c r="J240" s="31">
        <f t="shared" si="155"/>
        <v>-21</v>
      </c>
      <c r="K240" s="31">
        <f t="shared" si="155"/>
        <v>4</v>
      </c>
      <c r="L240" s="31">
        <f t="shared" si="155"/>
        <v>-10</v>
      </c>
      <c r="M240" s="31">
        <f t="shared" si="155"/>
        <v>-21</v>
      </c>
      <c r="N240" s="31">
        <f t="shared" si="155"/>
        <v>1</v>
      </c>
      <c r="O240" s="31">
        <f t="shared" si="155"/>
        <v>1</v>
      </c>
      <c r="P240" s="31">
        <f t="shared" si="155"/>
        <v>3</v>
      </c>
      <c r="Q240" s="31">
        <f t="shared" si="155"/>
        <v>-4</v>
      </c>
      <c r="R240" s="31">
        <f t="shared" si="155"/>
        <v>-27</v>
      </c>
      <c r="S240" s="31">
        <f t="shared" si="155"/>
        <v>-23</v>
      </c>
      <c r="T240" s="31">
        <f t="shared" si="155"/>
        <v>-865</v>
      </c>
      <c r="U240" s="31">
        <f t="shared" si="155"/>
        <v>107</v>
      </c>
      <c r="V240" s="31">
        <f t="shared" si="155"/>
        <v>-109</v>
      </c>
      <c r="W240" s="30">
        <f t="shared" si="155"/>
        <v>2</v>
      </c>
    </row>
    <row r="241" spans="1:25" ht="18" thickBot="1" x14ac:dyDescent="0.45">
      <c r="A241" s="74" t="s">
        <v>119</v>
      </c>
      <c r="B241" s="72"/>
      <c r="C241" s="29">
        <v>2200</v>
      </c>
      <c r="D241" s="30"/>
      <c r="E241" s="29">
        <v>1291</v>
      </c>
      <c r="F241" s="31">
        <v>555</v>
      </c>
      <c r="G241" s="29">
        <v>621</v>
      </c>
      <c r="H241" s="29"/>
      <c r="I241" s="33">
        <v>64</v>
      </c>
      <c r="J241" s="33">
        <v>0</v>
      </c>
      <c r="K241" s="33">
        <v>12</v>
      </c>
      <c r="L241" s="33">
        <v>0</v>
      </c>
      <c r="M241" s="33">
        <v>0</v>
      </c>
      <c r="N241" s="33">
        <v>0</v>
      </c>
      <c r="O241" s="33">
        <v>4</v>
      </c>
      <c r="P241" s="33">
        <v>2</v>
      </c>
      <c r="Q241" s="33">
        <v>1</v>
      </c>
      <c r="R241" s="33">
        <v>0</v>
      </c>
      <c r="S241" s="33"/>
      <c r="T241" s="33"/>
      <c r="U241" s="31">
        <v>1259</v>
      </c>
      <c r="V241" s="33">
        <v>32</v>
      </c>
      <c r="W241" s="49">
        <v>909</v>
      </c>
      <c r="X241" s="58"/>
      <c r="Y241" s="70"/>
    </row>
    <row r="242" spans="1:25" ht="18" thickBot="1" x14ac:dyDescent="0.45">
      <c r="A242" s="75" t="s">
        <v>119</v>
      </c>
      <c r="B242" s="72"/>
      <c r="C242" s="66">
        <v>2216</v>
      </c>
      <c r="D242" s="30"/>
      <c r="E242" s="66">
        <v>1293</v>
      </c>
      <c r="F242" s="31"/>
      <c r="G242" s="67">
        <v>696</v>
      </c>
      <c r="H242" s="67"/>
      <c r="I242" s="33">
        <v>263</v>
      </c>
      <c r="J242" s="33">
        <v>25</v>
      </c>
      <c r="K242" s="33">
        <v>10</v>
      </c>
      <c r="L242" s="33">
        <v>2</v>
      </c>
      <c r="M242" s="33">
        <v>8</v>
      </c>
      <c r="N242" s="33"/>
      <c r="O242" s="33"/>
      <c r="P242" s="33"/>
      <c r="Q242" s="33">
        <v>1</v>
      </c>
      <c r="R242" s="33">
        <v>18</v>
      </c>
      <c r="S242" s="33">
        <v>12</v>
      </c>
      <c r="T242" s="33">
        <v>156</v>
      </c>
      <c r="U242" s="31">
        <v>1191</v>
      </c>
      <c r="V242" s="33">
        <v>102</v>
      </c>
      <c r="W242" s="49">
        <v>923</v>
      </c>
    </row>
    <row r="243" spans="1:25" ht="18" thickBot="1" x14ac:dyDescent="0.45">
      <c r="A243" s="44"/>
      <c r="B243" s="73"/>
      <c r="C243" s="52">
        <f>C241-C242</f>
        <v>-16</v>
      </c>
      <c r="D243" s="30"/>
      <c r="E243" s="52">
        <f t="shared" ref="E243:G243" si="156">E241-E242</f>
        <v>-2</v>
      </c>
      <c r="F243" s="31">
        <f t="shared" si="156"/>
        <v>555</v>
      </c>
      <c r="G243" s="52">
        <f t="shared" si="156"/>
        <v>-75</v>
      </c>
      <c r="H243" s="52"/>
      <c r="I243" s="31">
        <f t="shared" ref="I243:W243" si="157">I241-I242</f>
        <v>-199</v>
      </c>
      <c r="J243" s="31">
        <f t="shared" si="157"/>
        <v>-25</v>
      </c>
      <c r="K243" s="31">
        <f t="shared" si="157"/>
        <v>2</v>
      </c>
      <c r="L243" s="31">
        <f t="shared" si="157"/>
        <v>-2</v>
      </c>
      <c r="M243" s="31">
        <f t="shared" si="157"/>
        <v>-8</v>
      </c>
      <c r="N243" s="31">
        <f t="shared" si="157"/>
        <v>0</v>
      </c>
      <c r="O243" s="31">
        <f t="shared" si="157"/>
        <v>4</v>
      </c>
      <c r="P243" s="31">
        <f t="shared" si="157"/>
        <v>2</v>
      </c>
      <c r="Q243" s="31">
        <f t="shared" si="157"/>
        <v>0</v>
      </c>
      <c r="R243" s="31">
        <f t="shared" si="157"/>
        <v>-18</v>
      </c>
      <c r="S243" s="31">
        <f t="shared" si="157"/>
        <v>-12</v>
      </c>
      <c r="T243" s="31">
        <f t="shared" si="157"/>
        <v>-156</v>
      </c>
      <c r="U243" s="31">
        <f t="shared" si="157"/>
        <v>68</v>
      </c>
      <c r="V243" s="31">
        <f t="shared" si="157"/>
        <v>-70</v>
      </c>
      <c r="W243" s="30">
        <f t="shared" si="157"/>
        <v>-14</v>
      </c>
    </row>
    <row r="244" spans="1:25" ht="18" thickBot="1" x14ac:dyDescent="0.45">
      <c r="A244" s="63" t="s">
        <v>120</v>
      </c>
      <c r="B244" s="72"/>
      <c r="C244" s="29">
        <v>1687</v>
      </c>
      <c r="D244" s="30"/>
      <c r="E244" s="29">
        <v>925</v>
      </c>
      <c r="F244" s="31">
        <v>419</v>
      </c>
      <c r="G244" s="29">
        <v>451</v>
      </c>
      <c r="H244" s="29"/>
      <c r="I244" s="33">
        <v>27</v>
      </c>
      <c r="J244" s="33">
        <v>0</v>
      </c>
      <c r="K244" s="33">
        <v>10</v>
      </c>
      <c r="L244" s="33">
        <v>1</v>
      </c>
      <c r="M244" s="33">
        <v>1</v>
      </c>
      <c r="N244" s="33">
        <v>0</v>
      </c>
      <c r="O244" s="33">
        <v>2</v>
      </c>
      <c r="P244" s="33">
        <v>3</v>
      </c>
      <c r="Q244" s="33">
        <v>1</v>
      </c>
      <c r="R244" s="33">
        <v>0</v>
      </c>
      <c r="S244" s="33"/>
      <c r="T244" s="33"/>
      <c r="U244" s="33">
        <v>915</v>
      </c>
      <c r="V244" s="33">
        <v>10</v>
      </c>
      <c r="W244" s="49">
        <v>762</v>
      </c>
    </row>
    <row r="245" spans="1:25" ht="18" thickBot="1" x14ac:dyDescent="0.45">
      <c r="A245" s="64" t="s">
        <v>120</v>
      </c>
      <c r="B245" s="72"/>
      <c r="C245" s="66">
        <v>1703</v>
      </c>
      <c r="D245" s="30"/>
      <c r="E245" s="66">
        <v>925</v>
      </c>
      <c r="F245" s="31"/>
      <c r="G245" s="67">
        <v>445</v>
      </c>
      <c r="H245" s="67"/>
      <c r="I245" s="33">
        <v>112</v>
      </c>
      <c r="J245" s="33">
        <v>10</v>
      </c>
      <c r="K245" s="33">
        <v>10</v>
      </c>
      <c r="L245" s="33">
        <v>4</v>
      </c>
      <c r="M245" s="33">
        <v>8</v>
      </c>
      <c r="N245" s="33"/>
      <c r="O245" s="33"/>
      <c r="P245" s="33"/>
      <c r="Q245" s="33">
        <v>3</v>
      </c>
      <c r="R245" s="33">
        <v>5</v>
      </c>
      <c r="S245" s="33">
        <v>7</v>
      </c>
      <c r="T245" s="33">
        <v>264</v>
      </c>
      <c r="U245" s="33">
        <v>868</v>
      </c>
      <c r="V245" s="33">
        <v>57</v>
      </c>
      <c r="W245" s="49">
        <v>778</v>
      </c>
    </row>
    <row r="246" spans="1:25" ht="18" thickBot="1" x14ac:dyDescent="0.45">
      <c r="A246" s="44"/>
      <c r="B246" s="73"/>
      <c r="C246" s="52">
        <f>C244-C245</f>
        <v>-16</v>
      </c>
      <c r="D246" s="30"/>
      <c r="E246" s="30">
        <f t="shared" ref="E246:G246" si="158">E244-E245</f>
        <v>0</v>
      </c>
      <c r="F246" s="31">
        <f t="shared" si="158"/>
        <v>419</v>
      </c>
      <c r="G246" s="31">
        <f t="shared" si="158"/>
        <v>6</v>
      </c>
      <c r="H246" s="31"/>
      <c r="I246" s="31">
        <f t="shared" ref="I246:W246" si="159">I244-I245</f>
        <v>-85</v>
      </c>
      <c r="J246" s="31">
        <f t="shared" si="159"/>
        <v>-10</v>
      </c>
      <c r="K246" s="31">
        <f t="shared" si="159"/>
        <v>0</v>
      </c>
      <c r="L246" s="31">
        <f t="shared" si="159"/>
        <v>-3</v>
      </c>
      <c r="M246" s="31">
        <f t="shared" si="159"/>
        <v>-7</v>
      </c>
      <c r="N246" s="31">
        <f t="shared" si="159"/>
        <v>0</v>
      </c>
      <c r="O246" s="31">
        <f t="shared" si="159"/>
        <v>2</v>
      </c>
      <c r="P246" s="31">
        <f t="shared" si="159"/>
        <v>3</v>
      </c>
      <c r="Q246" s="31">
        <f t="shared" si="159"/>
        <v>-2</v>
      </c>
      <c r="R246" s="31">
        <f t="shared" si="159"/>
        <v>-5</v>
      </c>
      <c r="S246" s="31">
        <f t="shared" si="159"/>
        <v>-7</v>
      </c>
      <c r="T246" s="31">
        <f t="shared" si="159"/>
        <v>-264</v>
      </c>
      <c r="U246" s="31">
        <f t="shared" si="159"/>
        <v>47</v>
      </c>
      <c r="V246" s="31">
        <f t="shared" si="159"/>
        <v>-47</v>
      </c>
      <c r="W246" s="30">
        <f t="shared" si="159"/>
        <v>-16</v>
      </c>
    </row>
    <row r="247" spans="1:25" ht="18" thickBot="1" x14ac:dyDescent="0.45">
      <c r="A247" s="63" t="s">
        <v>121</v>
      </c>
      <c r="B247" s="72"/>
      <c r="C247" s="29">
        <v>1650</v>
      </c>
      <c r="D247" s="30"/>
      <c r="E247" s="29">
        <v>958</v>
      </c>
      <c r="F247" s="31">
        <v>495</v>
      </c>
      <c r="G247" s="29">
        <v>401</v>
      </c>
      <c r="H247" s="29"/>
      <c r="I247" s="33">
        <v>31</v>
      </c>
      <c r="J247" s="33">
        <v>0</v>
      </c>
      <c r="K247" s="33">
        <v>12</v>
      </c>
      <c r="L247" s="33">
        <v>0</v>
      </c>
      <c r="M247" s="33">
        <v>0</v>
      </c>
      <c r="N247" s="33">
        <v>0</v>
      </c>
      <c r="O247" s="33">
        <v>2</v>
      </c>
      <c r="P247" s="33">
        <v>2</v>
      </c>
      <c r="Q247" s="33">
        <v>0</v>
      </c>
      <c r="R247" s="33">
        <v>2</v>
      </c>
      <c r="S247" s="33"/>
      <c r="T247" s="33"/>
      <c r="U247" s="33">
        <v>945</v>
      </c>
      <c r="V247" s="33">
        <v>13</v>
      </c>
      <c r="W247" s="49">
        <v>692</v>
      </c>
    </row>
    <row r="248" spans="1:25" ht="18" thickBot="1" x14ac:dyDescent="0.45">
      <c r="A248" s="64" t="s">
        <v>121</v>
      </c>
      <c r="B248" s="72"/>
      <c r="C248" s="66">
        <v>1663</v>
      </c>
      <c r="D248" s="30"/>
      <c r="E248" s="66">
        <v>958</v>
      </c>
      <c r="F248" s="31"/>
      <c r="G248" s="67">
        <v>417</v>
      </c>
      <c r="H248" s="67"/>
      <c r="I248" s="33">
        <v>109</v>
      </c>
      <c r="J248" s="33">
        <v>14</v>
      </c>
      <c r="K248" s="33">
        <v>7</v>
      </c>
      <c r="L248" s="33">
        <v>7</v>
      </c>
      <c r="M248" s="33">
        <v>7</v>
      </c>
      <c r="N248" s="33"/>
      <c r="O248" s="33"/>
      <c r="P248" s="33"/>
      <c r="Q248" s="33">
        <v>3</v>
      </c>
      <c r="R248" s="33">
        <v>9</v>
      </c>
      <c r="S248" s="33">
        <v>6</v>
      </c>
      <c r="T248" s="33">
        <v>326</v>
      </c>
      <c r="U248" s="33">
        <v>905</v>
      </c>
      <c r="V248" s="33">
        <v>53</v>
      </c>
      <c r="W248" s="49">
        <v>705</v>
      </c>
    </row>
    <row r="249" spans="1:25" ht="18" thickBot="1" x14ac:dyDescent="0.45">
      <c r="A249" s="44"/>
      <c r="B249" s="73"/>
      <c r="C249" s="52">
        <f>C247-C248</f>
        <v>-13</v>
      </c>
      <c r="D249" s="30"/>
      <c r="E249" s="30">
        <f t="shared" ref="E249:G249" si="160">E247-E248</f>
        <v>0</v>
      </c>
      <c r="F249" s="31">
        <f t="shared" si="160"/>
        <v>495</v>
      </c>
      <c r="G249" s="52">
        <f t="shared" si="160"/>
        <v>-16</v>
      </c>
      <c r="H249" s="52"/>
      <c r="I249" s="31">
        <f t="shared" ref="I249:W249" si="161">I247-I248</f>
        <v>-78</v>
      </c>
      <c r="J249" s="31">
        <f t="shared" si="161"/>
        <v>-14</v>
      </c>
      <c r="K249" s="31">
        <f t="shared" si="161"/>
        <v>5</v>
      </c>
      <c r="L249" s="31">
        <f t="shared" si="161"/>
        <v>-7</v>
      </c>
      <c r="M249" s="31">
        <f t="shared" si="161"/>
        <v>-7</v>
      </c>
      <c r="N249" s="31">
        <f t="shared" si="161"/>
        <v>0</v>
      </c>
      <c r="O249" s="31">
        <f t="shared" si="161"/>
        <v>2</v>
      </c>
      <c r="P249" s="31">
        <f t="shared" si="161"/>
        <v>2</v>
      </c>
      <c r="Q249" s="31">
        <f t="shared" si="161"/>
        <v>-3</v>
      </c>
      <c r="R249" s="31">
        <f t="shared" si="161"/>
        <v>-7</v>
      </c>
      <c r="S249" s="31">
        <f t="shared" si="161"/>
        <v>-6</v>
      </c>
      <c r="T249" s="31">
        <f t="shared" si="161"/>
        <v>-326</v>
      </c>
      <c r="U249" s="31">
        <f t="shared" si="161"/>
        <v>40</v>
      </c>
      <c r="V249" s="31">
        <f t="shared" si="161"/>
        <v>-40</v>
      </c>
      <c r="W249" s="30">
        <f t="shared" si="161"/>
        <v>-13</v>
      </c>
    </row>
    <row r="250" spans="1:25" ht="21" thickBot="1" x14ac:dyDescent="0.45">
      <c r="A250" s="44" t="s">
        <v>122</v>
      </c>
      <c r="B250" s="47"/>
      <c r="C250" s="33">
        <v>0</v>
      </c>
      <c r="D250" s="48"/>
      <c r="E250" s="33">
        <v>41</v>
      </c>
      <c r="F250" s="33">
        <v>21</v>
      </c>
      <c r="G250" s="33">
        <v>17</v>
      </c>
      <c r="H250" s="33"/>
      <c r="I250" s="33">
        <v>2</v>
      </c>
      <c r="J250" s="33">
        <v>0</v>
      </c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/>
      <c r="T250" s="33"/>
      <c r="U250" s="33">
        <v>40</v>
      </c>
      <c r="V250" s="33">
        <v>1</v>
      </c>
      <c r="W250" s="49">
        <v>-41</v>
      </c>
    </row>
    <row r="251" spans="1:25" x14ac:dyDescent="0.4">
      <c r="A251" t="s">
        <v>123</v>
      </c>
      <c r="B251" t="s">
        <v>124</v>
      </c>
    </row>
    <row r="252" spans="1:25" x14ac:dyDescent="0.4">
      <c r="A252" t="s">
        <v>125</v>
      </c>
      <c r="B252" t="s">
        <v>126</v>
      </c>
    </row>
  </sheetData>
  <mergeCells count="96">
    <mergeCell ref="A235:A236"/>
    <mergeCell ref="A238:A239"/>
    <mergeCell ref="A241:A242"/>
    <mergeCell ref="A244:A245"/>
    <mergeCell ref="A247:A248"/>
    <mergeCell ref="A217:A218"/>
    <mergeCell ref="A220:A221"/>
    <mergeCell ref="A223:A224"/>
    <mergeCell ref="A226:A227"/>
    <mergeCell ref="A229:A230"/>
    <mergeCell ref="A232:A233"/>
    <mergeCell ref="A199:A200"/>
    <mergeCell ref="A202:A203"/>
    <mergeCell ref="A205:A206"/>
    <mergeCell ref="A208:A209"/>
    <mergeCell ref="A211:A212"/>
    <mergeCell ref="A214:A215"/>
    <mergeCell ref="A181:A182"/>
    <mergeCell ref="A184:A185"/>
    <mergeCell ref="A187:A188"/>
    <mergeCell ref="A190:A191"/>
    <mergeCell ref="A193:A194"/>
    <mergeCell ref="A196:A197"/>
    <mergeCell ref="A163:A164"/>
    <mergeCell ref="A166:A167"/>
    <mergeCell ref="A169:A170"/>
    <mergeCell ref="A172:A173"/>
    <mergeCell ref="A175:A176"/>
    <mergeCell ref="A178:A179"/>
    <mergeCell ref="A145:A146"/>
    <mergeCell ref="A148:A149"/>
    <mergeCell ref="A151:A152"/>
    <mergeCell ref="A154:A155"/>
    <mergeCell ref="A157:A158"/>
    <mergeCell ref="A160:A161"/>
    <mergeCell ref="A127:A128"/>
    <mergeCell ref="A130:A131"/>
    <mergeCell ref="A133:A134"/>
    <mergeCell ref="A136:A137"/>
    <mergeCell ref="A139:A140"/>
    <mergeCell ref="A142:A143"/>
    <mergeCell ref="A109:A110"/>
    <mergeCell ref="A112:A113"/>
    <mergeCell ref="A115:A116"/>
    <mergeCell ref="A118:A119"/>
    <mergeCell ref="A121:A122"/>
    <mergeCell ref="A124:A125"/>
    <mergeCell ref="A91:A92"/>
    <mergeCell ref="A94:A95"/>
    <mergeCell ref="A97:A98"/>
    <mergeCell ref="A100:A101"/>
    <mergeCell ref="A103:A104"/>
    <mergeCell ref="A106:A107"/>
    <mergeCell ref="A73:A74"/>
    <mergeCell ref="A76:A77"/>
    <mergeCell ref="A79:A80"/>
    <mergeCell ref="A82:A83"/>
    <mergeCell ref="A85:A86"/>
    <mergeCell ref="A88:A89"/>
    <mergeCell ref="A55:A56"/>
    <mergeCell ref="A58:A59"/>
    <mergeCell ref="A61:A62"/>
    <mergeCell ref="A64:A65"/>
    <mergeCell ref="A67:A68"/>
    <mergeCell ref="A70:A71"/>
    <mergeCell ref="A37:A38"/>
    <mergeCell ref="A40:A41"/>
    <mergeCell ref="A43:A44"/>
    <mergeCell ref="A46:A47"/>
    <mergeCell ref="A49:A50"/>
    <mergeCell ref="A52:A53"/>
    <mergeCell ref="A19:A20"/>
    <mergeCell ref="A22:A23"/>
    <mergeCell ref="A25:A26"/>
    <mergeCell ref="A28:A29"/>
    <mergeCell ref="A31:A32"/>
    <mergeCell ref="A34:A35"/>
    <mergeCell ref="A12:A13"/>
    <mergeCell ref="AE16:AF16"/>
    <mergeCell ref="X17:Y17"/>
    <mergeCell ref="Z17:AA17"/>
    <mergeCell ref="AB17:AC17"/>
    <mergeCell ref="AE17:AF17"/>
    <mergeCell ref="X2:Y2"/>
    <mergeCell ref="Z2:AA2"/>
    <mergeCell ref="AB2:AD2"/>
    <mergeCell ref="AE2:AF2"/>
    <mergeCell ref="A4:A5"/>
    <mergeCell ref="A9:A10"/>
    <mergeCell ref="A1:A3"/>
    <mergeCell ref="B1:B3"/>
    <mergeCell ref="C1:C3"/>
    <mergeCell ref="E1:E3"/>
    <mergeCell ref="F1:U1"/>
    <mergeCell ref="W1:W3"/>
    <mergeCell ref="U2:U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2022-04-12T08:24:01Z</dcterms:created>
  <dcterms:modified xsi:type="dcterms:W3CDTF">2022-04-12T08:25:13Z</dcterms:modified>
</cp:coreProperties>
</file>